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lisonsim/Desktop/"/>
    </mc:Choice>
  </mc:AlternateContent>
  <xr:revisionPtr revIDLastSave="0" documentId="13_ncr:1_{84CC6269-CC88-F34C-818A-ED20F0FD36D3}" xr6:coauthVersionLast="45" xr6:coauthVersionMax="45" xr10:uidLastSave="{00000000-0000-0000-0000-000000000000}"/>
  <bookViews>
    <workbookView xWindow="1820" yWindow="460" windowWidth="24420" windowHeight="17540" activeTab="1" xr2:uid="{00000000-000D-0000-FFFF-FFFF00000000}"/>
  </bookViews>
  <sheets>
    <sheet name="README" sheetId="3" r:id="rId1"/>
    <sheet name="General Characteristic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ooOcsQ82ndGft51r1qCsxGb2ypA=="/>
    </ext>
  </extLst>
</workbook>
</file>

<file path=xl/calcChain.xml><?xml version="1.0" encoding="utf-8"?>
<calcChain xmlns="http://schemas.openxmlformats.org/spreadsheetml/2006/main">
  <c r="H70" i="1" l="1"/>
  <c r="H69" i="1"/>
  <c r="H68" i="1"/>
  <c r="H67" i="1"/>
  <c r="H66" i="1"/>
  <c r="H65" i="1"/>
  <c r="H64" i="1"/>
  <c r="H62" i="1"/>
  <c r="H61" i="1"/>
  <c r="H60" i="1"/>
  <c r="H59" i="1"/>
  <c r="H57" i="1"/>
  <c r="H56" i="1"/>
  <c r="H54" i="1"/>
  <c r="H53" i="1"/>
  <c r="H52" i="1"/>
  <c r="H51" i="1"/>
  <c r="H50" i="1"/>
  <c r="H48" i="1"/>
  <c r="G47" i="1"/>
  <c r="H47" i="1" s="1"/>
  <c r="H46" i="1"/>
  <c r="H58" i="1"/>
  <c r="H45" i="1"/>
  <c r="H44" i="1"/>
  <c r="G43" i="1"/>
  <c r="H43" i="1" s="1"/>
  <c r="G42" i="1"/>
  <c r="H42" i="1" s="1"/>
  <c r="H41" i="1"/>
  <c r="G40" i="1"/>
  <c r="H40" i="1" s="1"/>
  <c r="G39" i="1"/>
  <c r="H39" i="1" s="1"/>
  <c r="H71" i="1"/>
  <c r="H38" i="1"/>
  <c r="H37" i="1"/>
  <c r="H36" i="1"/>
  <c r="G35" i="1"/>
  <c r="H35" i="1" s="1"/>
  <c r="H34" i="1"/>
  <c r="H33" i="1"/>
  <c r="H32" i="1"/>
  <c r="H31" i="1"/>
  <c r="H30" i="1"/>
  <c r="H29" i="1"/>
  <c r="G28" i="1"/>
  <c r="H28" i="1" s="1"/>
  <c r="G27" i="1"/>
  <c r="H27" i="1" s="1"/>
  <c r="H26" i="1"/>
  <c r="H25" i="1"/>
  <c r="H24" i="1"/>
  <c r="G23" i="1"/>
  <c r="H23" i="1" s="1"/>
  <c r="H22" i="1"/>
  <c r="H21" i="1"/>
  <c r="H20" i="1"/>
  <c r="G19" i="1"/>
  <c r="H19" i="1" s="1"/>
  <c r="H18" i="1"/>
  <c r="G17" i="1"/>
  <c r="H17" i="1" s="1"/>
  <c r="G16" i="1"/>
  <c r="H16" i="1" s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<sst xmlns="http://schemas.openxmlformats.org/spreadsheetml/2006/main" count="598" uniqueCount="226">
  <si>
    <t>Project Name</t>
  </si>
  <si>
    <t>State</t>
  </si>
  <si>
    <t>Reuse Type</t>
  </si>
  <si>
    <t>Year Operational</t>
  </si>
  <si>
    <t>Augmentation Type</t>
  </si>
  <si>
    <t>Augmentation Method</t>
  </si>
  <si>
    <t>Capacity (mgd)</t>
  </si>
  <si>
    <t>Capacity (m3d)</t>
  </si>
  <si>
    <t>Status</t>
  </si>
  <si>
    <t>Treatment</t>
  </si>
  <si>
    <t>Sourcewater</t>
  </si>
  <si>
    <t>Montebello Forebay County Sanitation Districts of Los Angeles County</t>
  </si>
  <si>
    <t>CA</t>
  </si>
  <si>
    <t>IPR</t>
  </si>
  <si>
    <t>GW</t>
  </si>
  <si>
    <t>spreading basins</t>
  </si>
  <si>
    <t>Operational</t>
  </si>
  <si>
    <t>Soil-aquifer Treatment</t>
  </si>
  <si>
    <t>surface water/blend</t>
  </si>
  <si>
    <t>Upper Occoquan Service Authority</t>
  </si>
  <si>
    <t>VA</t>
  </si>
  <si>
    <t>SW</t>
  </si>
  <si>
    <t>secondary effluent</t>
  </si>
  <si>
    <t>Denver Potable Reuse Demonstration</t>
  </si>
  <si>
    <t>CO</t>
  </si>
  <si>
    <t>DPR</t>
  </si>
  <si>
    <t>Demonstration Project</t>
  </si>
  <si>
    <t>Hueco Bolson Recharge Project, El Paso Water Utilities</t>
  </si>
  <si>
    <t>TX</t>
  </si>
  <si>
    <t>direct injection</t>
  </si>
  <si>
    <t>Clayton County Water Authority</t>
  </si>
  <si>
    <t>GA</t>
  </si>
  <si>
    <t>City of Tampa Water Resource Recovery Project</t>
  </si>
  <si>
    <t>FL</t>
  </si>
  <si>
    <t>Pilot study</t>
  </si>
  <si>
    <t>City of West Palm Beach Constructed Wetlands Demonstration Project</t>
  </si>
  <si>
    <t>wetlands</t>
  </si>
  <si>
    <t xml:space="preserve">Gwinnett County </t>
  </si>
  <si>
    <t>Yelm Cochrane Memorial Park</t>
  </si>
  <si>
    <t>WA</t>
  </si>
  <si>
    <t>Constructed Wetlands</t>
  </si>
  <si>
    <t>tertiary effluent</t>
  </si>
  <si>
    <t>raw wastewater</t>
  </si>
  <si>
    <t>Grant County Royal City</t>
  </si>
  <si>
    <t>Los Alamitos Barrier Water Replenishment (Leo J Vander Lans Water Treatment Facility)</t>
  </si>
  <si>
    <t>MF - RO - UV/AOP (H2O2) - Post Treatment - Chlorination</t>
  </si>
  <si>
    <t xml:space="preserve">tertiary effluent </t>
  </si>
  <si>
    <t>LOTT Cleanwater Alliance Hawk's Prairie Ponds</t>
  </si>
  <si>
    <t>City of Plantation Advanced Wastewater Treatment Pilot</t>
  </si>
  <si>
    <t>primary effluent</t>
  </si>
  <si>
    <t>City of Sunrise Advanced Water Treatment and Reuse Pilot</t>
  </si>
  <si>
    <t>Chino Basin Groundwater Recharge Project Inland Empire Utility Agency</t>
  </si>
  <si>
    <t>Miami-Dade County Coastal Wetlands Rehydration Demonstration Pilot</t>
  </si>
  <si>
    <t>Media Filtration - Chlorination - MF - RO - IEX - UV/AOP (H2O2)</t>
  </si>
  <si>
    <t>North Texas Municial Water District East Fork Water Reuse Project</t>
  </si>
  <si>
    <t>Arapahoe County Cottonwood</t>
  </si>
  <si>
    <t>Riverbank Filtration - RO - UV/AOP (H2O2) - Air Stripping - Chlorination</t>
  </si>
  <si>
    <t>Prairie Water Project Aurora</t>
  </si>
  <si>
    <t>Riverbank filtration - Aquifer Recharge - Chemical Softening - UV/AOP (H2O2) - Media Filtration - GAC - Chlorination</t>
  </si>
  <si>
    <t>Town of Davie Advanced Water Treatment for Aquifer Recharge and Indirect Potable Reuse Pilot</t>
  </si>
  <si>
    <t xml:space="preserve">City of Tenino Class A Reclaimed Water Facility </t>
  </si>
  <si>
    <t>MF - UF - RO - UV/AOP (H2O2)</t>
  </si>
  <si>
    <t>Airway Heights</t>
  </si>
  <si>
    <t>Big Spring Colorado River Municipal Water District</t>
  </si>
  <si>
    <t>blending</t>
  </si>
  <si>
    <t xml:space="preserve">MF - RO - UV/AOP (H2O2) </t>
  </si>
  <si>
    <t>OH</t>
  </si>
  <si>
    <t>DD</t>
  </si>
  <si>
    <t>City of Hollywood Effluent Recharge Treatment Pilot</t>
  </si>
  <si>
    <t>Tarrant Regional Water District</t>
  </si>
  <si>
    <t xml:space="preserve">Constructed Wetlands </t>
  </si>
  <si>
    <t>Decommisioned</t>
  </si>
  <si>
    <t xml:space="preserve">Dominguez Gap Barrier Terminal Island, City of Los Angeles </t>
  </si>
  <si>
    <t>Silicon Valley Advanced Purification Center</t>
  </si>
  <si>
    <t>Orange County Groundwater Replenishment System</t>
  </si>
  <si>
    <t>West Basin Recycling Plant Groundwater Replenishment and Seawater Barrier</t>
  </si>
  <si>
    <t>MF - RO - UV/AOP (H2O2)</t>
  </si>
  <si>
    <t>City of Tucson Potable Reuse Pilot</t>
  </si>
  <si>
    <t>AZ</t>
  </si>
  <si>
    <t>Cambria Emergency Water Supply</t>
  </si>
  <si>
    <t>Scottsdale Water Campus</t>
  </si>
  <si>
    <t>Ozone - UF - RO - UV - Lime Addition - Decarbonation</t>
  </si>
  <si>
    <t>City of Abilene Hamby Water Reclamation Facility and Indirect Reuse Project</t>
  </si>
  <si>
    <t>MBR - RO - Ozone - BAF - Chlorination</t>
  </si>
  <si>
    <t>Ventura Pure Water</t>
  </si>
  <si>
    <t>Pasteurization - UF - RO - UV/AOP (H2O2)</t>
  </si>
  <si>
    <t>Hillsborough County Direct Potable Reuse Demonstration</t>
  </si>
  <si>
    <t xml:space="preserve">UF - RO - UV/AOP (H2O2) </t>
  </si>
  <si>
    <t>City of Oxnard Advanced Water Treatment Facility</t>
  </si>
  <si>
    <t>Gwinett County Pilot Study</t>
  </si>
  <si>
    <t>Ozone - Rapid Mix - Flocculation - BAF - BAC - Chlorination</t>
  </si>
  <si>
    <t>San Francisco Public Utilities Commission PureWaterSF Research Project</t>
  </si>
  <si>
    <t>UF - RO - UV - Chlorination</t>
  </si>
  <si>
    <t>City of Altamonte Springs pureALTA</t>
  </si>
  <si>
    <t>Ozone - BAC - UF - GAC - UV/AOP (H2O2)</t>
  </si>
  <si>
    <t>Village of Cloudcroft DPR Project</t>
  </si>
  <si>
    <t>NM</t>
  </si>
  <si>
    <t>Wichita Falls Resource Recovery Facility</t>
  </si>
  <si>
    <t>Cloth Disk Filter - Advanced Tertiary Treatment</t>
  </si>
  <si>
    <t>Texas A&amp;M University Direct Potable Reuse Research &amp; Demo</t>
  </si>
  <si>
    <t>GAC - Ozone - Chlorination - RO - UV</t>
  </si>
  <si>
    <t>City of Clearwater and the Southwest Florida Water Management District</t>
  </si>
  <si>
    <t>Not Built</t>
  </si>
  <si>
    <t xml:space="preserve">SW </t>
  </si>
  <si>
    <t>City of Daytona Beach Direct Potable Reuse Demo Test System</t>
  </si>
  <si>
    <t>Big Bear Area Regional Wastewater Agency Replenish Big Bear</t>
  </si>
  <si>
    <t>Not yet determined</t>
  </si>
  <si>
    <t xml:space="preserve">Pure Water Oceanside </t>
  </si>
  <si>
    <t>MF - RO - UV/AOP (Cl) - Post Treatment</t>
  </si>
  <si>
    <t>City of Pismo Beach Central Coast Blue</t>
  </si>
  <si>
    <t>Metropolitan Water District of Southern California Regional Recycled Water Advanced Purification Center</t>
  </si>
  <si>
    <t xml:space="preserve">MBR - RO - UV/AOP (H2O2) - Post Treatment </t>
  </si>
  <si>
    <t>Las Virgenes-Triunfo Join Powers Authority Pure Water Project</t>
  </si>
  <si>
    <t>Carpinteria Valley Water District Advanced Purification Project</t>
  </si>
  <si>
    <t>MF - UF - RO - UV/AOP (Cl)</t>
  </si>
  <si>
    <t>Soquel Creek Water District Pure Water Soquel</t>
  </si>
  <si>
    <t>Hampton Road Sanitation District SWIFT Project</t>
  </si>
  <si>
    <t>Future</t>
  </si>
  <si>
    <t>Pure Water Monterey</t>
  </si>
  <si>
    <t xml:space="preserve">El Paso Advanced Water Purification Facility </t>
  </si>
  <si>
    <t>MF - UF - RO - UV/AOP (Cl) - Post Treatment</t>
  </si>
  <si>
    <t xml:space="preserve">Scottsdale Water Campus DPR Permit </t>
  </si>
  <si>
    <t>advanced treated water</t>
  </si>
  <si>
    <t>Laguna Madre Water District</t>
  </si>
  <si>
    <t>Palmdale Water District Groundwater Recharge and Recovery Project</t>
  </si>
  <si>
    <t>Ozone - BAF - MF - UF - RO - UV/AOP (H2O2) - Post Treatment - Chlorination</t>
  </si>
  <si>
    <t>Donald C Tillman Water Reclamation Plant</t>
  </si>
  <si>
    <t xml:space="preserve">Ozone - BAC - UV/AOP (H2O2) </t>
  </si>
  <si>
    <t>City of Brownwood</t>
  </si>
  <si>
    <t>Kitsap County Kingston Recycled Water Project</t>
  </si>
  <si>
    <t xml:space="preserve">Soil-aquifer Treatment </t>
  </si>
  <si>
    <t xml:space="preserve">Eastern Municipal Water District </t>
  </si>
  <si>
    <t>OR</t>
  </si>
  <si>
    <t>Notes</t>
  </si>
  <si>
    <t>Rapid Mix - Flocculation - Sedimentation - Recarbonation - Media Filtration - GAC - Chlorination</t>
  </si>
  <si>
    <t>direct injection, spreading basins</t>
  </si>
  <si>
    <t>Preaeration - Lime Addition - Recarbonation - Media Filtration - GAC - Ozone</t>
  </si>
  <si>
    <t>Coagulation - Niftrying Filters - Chlorination - Constructed Wetlands</t>
  </si>
  <si>
    <t>City of Ephrata</t>
  </si>
  <si>
    <t>Secondary Treatment - Coagulation - Media Filtration - UV</t>
  </si>
  <si>
    <t>Grant County Quincy Ciity</t>
  </si>
  <si>
    <t>SBR - Coagulation - Media Filtration - UV</t>
  </si>
  <si>
    <t>Secondary Treatment - Coagulation - Rapid Mix - Cloth Disk Filter - UV</t>
  </si>
  <si>
    <t>MF - RO - UV/AOP (H2O2) - Decarbonation - Chlorination</t>
  </si>
  <si>
    <t>wetlands, spreading basins</t>
  </si>
  <si>
    <t>MBR - BNR - RO - UV; Denitrifying Filters - UF - RO - UV</t>
  </si>
  <si>
    <t xml:space="preserve">; </t>
  </si>
  <si>
    <t>indicates parallel treatment trains tested in pilot study</t>
  </si>
  <si>
    <t>BNR - MBR - RO - UV/AOP (Ozone); BNR - MBR - UV/AOP (Ozone); BNR - MBR - Coagulation - Media Filtration - UV/AOP (Ozone)</t>
  </si>
  <si>
    <t>imported/tertiary blend</t>
  </si>
  <si>
    <t>UF - RO - UV</t>
  </si>
  <si>
    <t>MBR - Chlorination</t>
  </si>
  <si>
    <t>Preliminary Treatment - Secondary Treatment - Tertiary Treatment - UV - Post Treatment</t>
  </si>
  <si>
    <t>MBR - RO - UV/AOP (H2O2) - Post Treatment - Chlorination</t>
  </si>
  <si>
    <t>Western Reverse Land Conservancy Tangent WaterCycle</t>
  </si>
  <si>
    <t>MF - RO - UV/AOP (H2O2) - Blending - Coagulation - Flocculation - Sedimentation - Chlorination</t>
  </si>
  <si>
    <t>Media Filtration - IEX - UV/AOP (H2O2) - BAC; Media Filtration - IEX - Ozone - BAC - UV</t>
  </si>
  <si>
    <t>Wichita Falls Cypress Water Treatment Plant (DPR)</t>
  </si>
  <si>
    <t>MF - RO - UV - 50/50 SW Blend - Drinking Water Treatment</t>
  </si>
  <si>
    <t>MF - RO - UV/AOP (H2O2) - Chlorination</t>
  </si>
  <si>
    <t>MF - RO - UV/AOP (H2O2) - Decarbonation - Lime Addition</t>
  </si>
  <si>
    <t xml:space="preserve">Treatment trains listed are reported to the detail that the source provides. </t>
  </si>
  <si>
    <t xml:space="preserve">Type of chemical post-treatment or chlorination is often not specified. </t>
  </si>
  <si>
    <t>MF - RO - UV/AOP (H2O2) - Decarbonation - pH Adjustment</t>
  </si>
  <si>
    <t>UF - RO - UV - UV - GAC</t>
  </si>
  <si>
    <t>Chemical Clarification - Sedimentation - UF - Media Filtration - Ozone - BAF - Ozone</t>
  </si>
  <si>
    <t>Soil-aquifer Treatment - NF - Ozone - BAF</t>
  </si>
  <si>
    <t>East County Advanced Water Purification Program</t>
  </si>
  <si>
    <t>wetland effluent</t>
  </si>
  <si>
    <t>MBR - Chlorination - Storage - RO - UV/AOP (H2O2) - Blending - UF - UV - GAC - Chlorination</t>
  </si>
  <si>
    <t>Jacksonville Electric Authority Water Purification Treatment Demonstration Facility</t>
  </si>
  <si>
    <t>UF - LPRO - pH Adjustment - UV/AOP</t>
  </si>
  <si>
    <t>2018 (Delayed)</t>
  </si>
  <si>
    <t>UF - RO - UV/AOP (H2O2) - Microcontactor - Recarbonation - Lime Addition</t>
  </si>
  <si>
    <t>Portland Clean Water Services Pure Water Brew</t>
  </si>
  <si>
    <t>Flocculation - Sedimentation - Ozone - BAF - GAC - UV - Chlorination - Post-Treatment</t>
  </si>
  <si>
    <t>Ozone - (BAF) - MF - RO - UV/AOP (H2O2) - Post Treatment</t>
  </si>
  <si>
    <t>MF - UF - RO - UV/AOP (H2O2) - GAC - Chlorination - Storage</t>
  </si>
  <si>
    <t>Groundwater Reliabiltiy Improvement Project (GRIP)</t>
  </si>
  <si>
    <t>Permit</t>
  </si>
  <si>
    <t>Proposed</t>
  </si>
  <si>
    <t>North City Pure Water Purification Facility (Phase 1)</t>
  </si>
  <si>
    <t>Chlorination - UF - UV - Chlorination - Dechlorination - RO - GAC - UV - Chlorination</t>
  </si>
  <si>
    <t>MF - RO - Ponds</t>
  </si>
  <si>
    <t xml:space="preserve">As facilities undergo expansions or upgrades, treatment trains amn capacities are subject to change. </t>
  </si>
  <si>
    <t>ACRONYMS</t>
  </si>
  <si>
    <t xml:space="preserve">Rapid Mix - Flocculation - Recarbonation - Ballast Pond - Media Filtration - IEX - GAC - Ozone - UV - GAC - RO - Air Stripping - Chlorination </t>
  </si>
  <si>
    <t>Primary Treatment - Secondary Treatment - PACT Filter - pH Adjustment - Media Filtration - Ozone - GAC - Chlorination - Storage</t>
  </si>
  <si>
    <t>GAC</t>
  </si>
  <si>
    <t>Granular Activated Carbon</t>
  </si>
  <si>
    <t>IEX</t>
  </si>
  <si>
    <t>Ion Exchange</t>
  </si>
  <si>
    <t>UV</t>
  </si>
  <si>
    <t>Ultraviolet Radiation</t>
  </si>
  <si>
    <t>RO</t>
  </si>
  <si>
    <t>Reverse Osmosis</t>
  </si>
  <si>
    <t>MF</t>
  </si>
  <si>
    <t>Microfiltration</t>
  </si>
  <si>
    <t>UF</t>
  </si>
  <si>
    <t>Ultrafiltration</t>
  </si>
  <si>
    <t>BAF</t>
  </si>
  <si>
    <t>Biologically Active Filtration</t>
  </si>
  <si>
    <t>BAC</t>
  </si>
  <si>
    <t>Biologically Active Carbon</t>
  </si>
  <si>
    <t>SBR</t>
  </si>
  <si>
    <t>Sequencing Batch Reactors</t>
  </si>
  <si>
    <t>MBR</t>
  </si>
  <si>
    <t>Membrane Bioreactor</t>
  </si>
  <si>
    <t>UV/AOP</t>
  </si>
  <si>
    <t>Ultraviolet Radiation Advanced Oxidation Process</t>
  </si>
  <si>
    <t>H2O2</t>
  </si>
  <si>
    <t>Hydrogen Peroxide</t>
  </si>
  <si>
    <t>Cl</t>
  </si>
  <si>
    <t>Hypochlorite (used in AOP)</t>
  </si>
  <si>
    <t xml:space="preserve">Surface Water </t>
  </si>
  <si>
    <t>Groundwater</t>
  </si>
  <si>
    <t>Indirect Potable Reuse</t>
  </si>
  <si>
    <t>Direct Potable Reuse</t>
  </si>
  <si>
    <t>mgd</t>
  </si>
  <si>
    <t>Million gallons per day</t>
  </si>
  <si>
    <t>m3d</t>
  </si>
  <si>
    <t xml:space="preserve">NF </t>
  </si>
  <si>
    <t>Nanofiltration</t>
  </si>
  <si>
    <t>Cubic meters per day</t>
  </si>
  <si>
    <t>LPRO</t>
  </si>
  <si>
    <t>Low Pressure Reverse Osmosis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</si>
</sst>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BE5D7"/>
        <bgColor indexed="64"/>
      </patternFill>
    </fill>
    <fill>
      <patternFill patternType="solid">
        <fgColor theme="8" tint="0.79998168889431442"/>
        <bgColor rgb="FFFBE4D5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BE4D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/>
    <xf numFmtId="0" fontId="5" fillId="0" borderId="2" xfId="0" applyFont="1" applyBorder="1" applyAlignment="1">
      <alignment wrapText="1"/>
    </xf>
    <xf numFmtId="0" fontId="3" fillId="6" borderId="1" xfId="0" applyFont="1" applyFill="1" applyBorder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3" fillId="7" borderId="1" xfId="0" applyFont="1" applyFill="1" applyBorder="1"/>
    <xf numFmtId="0" fontId="3" fillId="8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0" fillId="0" borderId="0" xfId="0" applyFont="1" applyFill="1" applyAlignment="1"/>
    <xf numFmtId="0" fontId="3" fillId="9" borderId="1" xfId="0" applyFont="1" applyFill="1" applyBorder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/>
    <xf numFmtId="0" fontId="8" fillId="0" borderId="0" xfId="0" applyFont="1" applyFill="1"/>
    <xf numFmtId="0" fontId="3" fillId="10" borderId="1" xfId="0" applyFont="1" applyFill="1" applyBorder="1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7C9AB"/>
      <color rgb="FFFBE5D7"/>
      <color rgb="FFE8D1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00FE-DED1-5C49-8861-792026C24288}">
  <dimension ref="A1:B30"/>
  <sheetViews>
    <sheetView workbookViewId="0">
      <selection activeCell="B18" sqref="B18"/>
    </sheetView>
  </sheetViews>
  <sheetFormatPr baseColWidth="10" defaultRowHeight="16" x14ac:dyDescent="0.2"/>
  <sheetData>
    <row r="1" spans="1:2" x14ac:dyDescent="0.2">
      <c r="A1" s="20" t="s">
        <v>133</v>
      </c>
    </row>
    <row r="2" spans="1:2" x14ac:dyDescent="0.2">
      <c r="A2" s="21" t="s">
        <v>146</v>
      </c>
      <c r="B2" s="19" t="s">
        <v>147</v>
      </c>
    </row>
    <row r="4" spans="1:2" x14ac:dyDescent="0.2">
      <c r="A4" s="19" t="s">
        <v>161</v>
      </c>
    </row>
    <row r="5" spans="1:2" x14ac:dyDescent="0.2">
      <c r="A5" s="19" t="s">
        <v>162</v>
      </c>
    </row>
    <row r="6" spans="1:2" x14ac:dyDescent="0.2">
      <c r="A6" s="19" t="s">
        <v>184</v>
      </c>
    </row>
    <row r="8" spans="1:2" x14ac:dyDescent="0.2">
      <c r="A8" s="20" t="s">
        <v>185</v>
      </c>
    </row>
    <row r="9" spans="1:2" x14ac:dyDescent="0.2">
      <c r="A9" s="33" t="s">
        <v>202</v>
      </c>
      <c r="B9" s="33" t="s">
        <v>203</v>
      </c>
    </row>
    <row r="10" spans="1:2" x14ac:dyDescent="0.2">
      <c r="A10" s="33" t="s">
        <v>200</v>
      </c>
      <c r="B10" s="33" t="s">
        <v>201</v>
      </c>
    </row>
    <row r="11" spans="1:2" x14ac:dyDescent="0.2">
      <c r="A11" s="33" t="s">
        <v>212</v>
      </c>
      <c r="B11" s="33" t="s">
        <v>213</v>
      </c>
    </row>
    <row r="12" spans="1:2" x14ac:dyDescent="0.2">
      <c r="A12" s="33" t="s">
        <v>25</v>
      </c>
      <c r="B12" s="33" t="s">
        <v>217</v>
      </c>
    </row>
    <row r="13" spans="1:2" x14ac:dyDescent="0.2">
      <c r="A13" s="33" t="s">
        <v>188</v>
      </c>
      <c r="B13" s="33" t="s">
        <v>189</v>
      </c>
    </row>
    <row r="14" spans="1:2" x14ac:dyDescent="0.2">
      <c r="A14" s="33" t="s">
        <v>14</v>
      </c>
      <c r="B14" s="33" t="s">
        <v>215</v>
      </c>
    </row>
    <row r="15" spans="1:2" x14ac:dyDescent="0.2">
      <c r="A15" s="33" t="s">
        <v>210</v>
      </c>
      <c r="B15" s="33" t="s">
        <v>211</v>
      </c>
    </row>
    <row r="16" spans="1:2" x14ac:dyDescent="0.2">
      <c r="A16" s="33" t="s">
        <v>190</v>
      </c>
      <c r="B16" s="33" t="s">
        <v>191</v>
      </c>
    </row>
    <row r="17" spans="1:2" x14ac:dyDescent="0.2">
      <c r="A17" s="33" t="s">
        <v>13</v>
      </c>
      <c r="B17" s="33" t="s">
        <v>216</v>
      </c>
    </row>
    <row r="18" spans="1:2" x14ac:dyDescent="0.2">
      <c r="A18" s="33" t="s">
        <v>224</v>
      </c>
      <c r="B18" s="33" t="s">
        <v>225</v>
      </c>
    </row>
    <row r="19" spans="1:2" x14ac:dyDescent="0.2">
      <c r="A19" s="33" t="s">
        <v>220</v>
      </c>
      <c r="B19" s="33" t="s">
        <v>223</v>
      </c>
    </row>
    <row r="20" spans="1:2" x14ac:dyDescent="0.2">
      <c r="A20" s="33" t="s">
        <v>206</v>
      </c>
      <c r="B20" s="33" t="s">
        <v>207</v>
      </c>
    </row>
    <row r="21" spans="1:2" x14ac:dyDescent="0.2">
      <c r="A21" s="33" t="s">
        <v>196</v>
      </c>
      <c r="B21" s="33" t="s">
        <v>197</v>
      </c>
    </row>
    <row r="22" spans="1:2" x14ac:dyDescent="0.2">
      <c r="A22" s="33" t="s">
        <v>218</v>
      </c>
      <c r="B22" s="33" t="s">
        <v>219</v>
      </c>
    </row>
    <row r="23" spans="1:2" x14ac:dyDescent="0.2">
      <c r="A23" s="33" t="s">
        <v>221</v>
      </c>
      <c r="B23" s="33" t="s">
        <v>222</v>
      </c>
    </row>
    <row r="24" spans="1:2" x14ac:dyDescent="0.2">
      <c r="A24" s="33" t="s">
        <v>194</v>
      </c>
      <c r="B24" s="33" t="s">
        <v>195</v>
      </c>
    </row>
    <row r="25" spans="1:2" x14ac:dyDescent="0.2">
      <c r="A25" s="33" t="s">
        <v>204</v>
      </c>
      <c r="B25" s="33" t="s">
        <v>205</v>
      </c>
    </row>
    <row r="26" spans="1:2" x14ac:dyDescent="0.2">
      <c r="A26" s="33" t="s">
        <v>21</v>
      </c>
      <c r="B26" s="33" t="s">
        <v>214</v>
      </c>
    </row>
    <row r="27" spans="1:2" x14ac:dyDescent="0.2">
      <c r="A27" s="33" t="s">
        <v>198</v>
      </c>
      <c r="B27" s="33" t="s">
        <v>199</v>
      </c>
    </row>
    <row r="28" spans="1:2" x14ac:dyDescent="0.2">
      <c r="A28" s="33" t="s">
        <v>192</v>
      </c>
      <c r="B28" s="33" t="s">
        <v>193</v>
      </c>
    </row>
    <row r="29" spans="1:2" x14ac:dyDescent="0.2">
      <c r="A29" s="33" t="s">
        <v>208</v>
      </c>
      <c r="B29" s="33" t="s">
        <v>209</v>
      </c>
    </row>
    <row r="30" spans="1:2" x14ac:dyDescent="0.2">
      <c r="A30" s="34"/>
      <c r="B30" s="34"/>
    </row>
  </sheetData>
  <sortState xmlns:xlrd2="http://schemas.microsoft.com/office/spreadsheetml/2017/richdata2" ref="A9:B29">
    <sortCondition ref="A9:A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3"/>
  <sheetViews>
    <sheetView tabSelected="1" topLeftCell="G1" zoomScaleNormal="100" workbookViewId="0">
      <selection activeCell="J15" sqref="J15"/>
    </sheetView>
  </sheetViews>
  <sheetFormatPr baseColWidth="10" defaultColWidth="11.28515625" defaultRowHeight="15" customHeight="1" x14ac:dyDescent="0.2"/>
  <cols>
    <col min="1" max="1" width="45.85546875" customWidth="1"/>
    <col min="2" max="2" width="10.5703125" customWidth="1"/>
    <col min="3" max="3" width="9.7109375" customWidth="1"/>
    <col min="4" max="4" width="12.140625" customWidth="1"/>
    <col min="5" max="5" width="8.28515625" customWidth="1"/>
    <col min="6" max="6" width="13.42578125" customWidth="1"/>
    <col min="7" max="8" width="12.7109375" customWidth="1"/>
    <col min="9" max="9" width="19.7109375" customWidth="1"/>
    <col min="10" max="10" width="58.85546875" customWidth="1"/>
    <col min="11" max="11" width="21.7109375" customWidth="1"/>
    <col min="12" max="26" width="10.5703125" customWidth="1"/>
  </cols>
  <sheetData>
    <row r="1" spans="1:12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</row>
    <row r="2" spans="1:12" ht="15.75" customHeight="1" x14ac:dyDescent="0.2">
      <c r="A2" s="24" t="s">
        <v>11</v>
      </c>
      <c r="B2" s="4" t="s">
        <v>12</v>
      </c>
      <c r="C2" s="4" t="s">
        <v>13</v>
      </c>
      <c r="D2" s="5">
        <v>1962</v>
      </c>
      <c r="E2" s="4" t="s">
        <v>14</v>
      </c>
      <c r="F2" s="4" t="s">
        <v>15</v>
      </c>
      <c r="G2" s="4">
        <v>44</v>
      </c>
      <c r="H2" s="6">
        <f t="shared" ref="H2:H54" si="0">G2*3785</f>
        <v>166540</v>
      </c>
      <c r="I2" s="4" t="s">
        <v>16</v>
      </c>
      <c r="J2" s="3" t="s">
        <v>17</v>
      </c>
      <c r="K2" s="23" t="s">
        <v>41</v>
      </c>
    </row>
    <row r="3" spans="1:12" ht="15.75" customHeight="1" x14ac:dyDescent="0.2">
      <c r="A3" s="24" t="s">
        <v>19</v>
      </c>
      <c r="B3" s="4" t="s">
        <v>20</v>
      </c>
      <c r="C3" s="4" t="s">
        <v>13</v>
      </c>
      <c r="D3" s="4">
        <v>1978</v>
      </c>
      <c r="E3" s="4" t="s">
        <v>21</v>
      </c>
      <c r="F3" s="4"/>
      <c r="G3" s="4">
        <v>54</v>
      </c>
      <c r="H3" s="6">
        <f t="shared" si="0"/>
        <v>204390</v>
      </c>
      <c r="I3" s="4" t="s">
        <v>16</v>
      </c>
      <c r="J3" s="3" t="s">
        <v>134</v>
      </c>
      <c r="K3" s="8" t="s">
        <v>22</v>
      </c>
    </row>
    <row r="4" spans="1:12" ht="15.75" customHeight="1" x14ac:dyDescent="0.2">
      <c r="A4" s="24" t="s">
        <v>23</v>
      </c>
      <c r="B4" s="4" t="s">
        <v>24</v>
      </c>
      <c r="C4" s="4" t="s">
        <v>25</v>
      </c>
      <c r="D4" s="4">
        <v>1980</v>
      </c>
      <c r="E4" s="4"/>
      <c r="F4" s="4"/>
      <c r="G4" s="4">
        <v>1</v>
      </c>
      <c r="H4" s="6">
        <f t="shared" si="0"/>
        <v>3785</v>
      </c>
      <c r="I4" s="4" t="s">
        <v>26</v>
      </c>
      <c r="J4" s="3" t="s">
        <v>186</v>
      </c>
      <c r="K4" s="8" t="s">
        <v>22</v>
      </c>
    </row>
    <row r="5" spans="1:12" ht="15.75" customHeight="1" x14ac:dyDescent="0.2">
      <c r="A5" s="24" t="s">
        <v>27</v>
      </c>
      <c r="B5" s="4" t="s">
        <v>28</v>
      </c>
      <c r="C5" s="4" t="s">
        <v>13</v>
      </c>
      <c r="D5" s="4">
        <v>1985</v>
      </c>
      <c r="E5" s="4" t="s">
        <v>14</v>
      </c>
      <c r="F5" s="4" t="s">
        <v>135</v>
      </c>
      <c r="G5" s="4">
        <v>12</v>
      </c>
      <c r="H5" s="6">
        <f t="shared" si="0"/>
        <v>45420</v>
      </c>
      <c r="I5" s="4" t="s">
        <v>16</v>
      </c>
      <c r="J5" s="3" t="s">
        <v>187</v>
      </c>
      <c r="K5" s="8" t="s">
        <v>22</v>
      </c>
    </row>
    <row r="6" spans="1:12" ht="15.75" customHeight="1" x14ac:dyDescent="0.2">
      <c r="A6" s="24" t="s">
        <v>30</v>
      </c>
      <c r="B6" s="4" t="s">
        <v>31</v>
      </c>
      <c r="C6" s="4" t="s">
        <v>13</v>
      </c>
      <c r="D6" s="4">
        <v>1985</v>
      </c>
      <c r="E6" s="4" t="s">
        <v>21</v>
      </c>
      <c r="F6" s="4"/>
      <c r="G6" s="4">
        <v>12</v>
      </c>
      <c r="H6" s="6">
        <f t="shared" si="0"/>
        <v>45420</v>
      </c>
      <c r="I6" s="4" t="s">
        <v>16</v>
      </c>
      <c r="J6" s="3" t="s">
        <v>40</v>
      </c>
      <c r="K6" s="8" t="s">
        <v>22</v>
      </c>
    </row>
    <row r="7" spans="1:12" ht="15.75" customHeight="1" x14ac:dyDescent="0.2">
      <c r="A7" s="24" t="s">
        <v>32</v>
      </c>
      <c r="B7" s="4" t="s">
        <v>33</v>
      </c>
      <c r="C7" s="4" t="s">
        <v>13</v>
      </c>
      <c r="D7" s="4">
        <v>1987</v>
      </c>
      <c r="E7" s="4" t="s">
        <v>14</v>
      </c>
      <c r="F7" s="4" t="s">
        <v>29</v>
      </c>
      <c r="G7" s="4">
        <v>7.1999999999999995E-2</v>
      </c>
      <c r="H7" s="6">
        <f t="shared" si="0"/>
        <v>272.52</v>
      </c>
      <c r="I7" s="4" t="s">
        <v>34</v>
      </c>
      <c r="J7" s="3" t="s">
        <v>136</v>
      </c>
      <c r="K7" s="8" t="s">
        <v>22</v>
      </c>
    </row>
    <row r="8" spans="1:12" ht="15.75" customHeight="1" x14ac:dyDescent="0.2">
      <c r="A8" s="24" t="s">
        <v>35</v>
      </c>
      <c r="B8" s="4" t="s">
        <v>33</v>
      </c>
      <c r="C8" s="4" t="s">
        <v>13</v>
      </c>
      <c r="D8" s="4">
        <v>1996</v>
      </c>
      <c r="E8" s="4" t="s">
        <v>21</v>
      </c>
      <c r="F8" s="4" t="s">
        <v>36</v>
      </c>
      <c r="G8" s="4">
        <v>0.15</v>
      </c>
      <c r="H8" s="6">
        <f t="shared" si="0"/>
        <v>567.75</v>
      </c>
      <c r="I8" s="4" t="s">
        <v>26</v>
      </c>
      <c r="J8" s="3" t="s">
        <v>137</v>
      </c>
      <c r="K8" s="8" t="s">
        <v>22</v>
      </c>
    </row>
    <row r="9" spans="1:12" ht="15.75" customHeight="1" x14ac:dyDescent="0.2">
      <c r="A9" s="24" t="s">
        <v>37</v>
      </c>
      <c r="B9" s="4" t="s">
        <v>31</v>
      </c>
      <c r="C9" s="4" t="s">
        <v>13</v>
      </c>
      <c r="D9" s="4">
        <v>1999</v>
      </c>
      <c r="E9" s="4" t="s">
        <v>21</v>
      </c>
      <c r="F9" s="4"/>
      <c r="G9" s="4">
        <v>60</v>
      </c>
      <c r="H9" s="6">
        <f t="shared" si="0"/>
        <v>227100</v>
      </c>
      <c r="I9" s="4" t="s">
        <v>16</v>
      </c>
      <c r="J9" s="3" t="s">
        <v>165</v>
      </c>
      <c r="K9" s="8" t="s">
        <v>22</v>
      </c>
    </row>
    <row r="10" spans="1:12" ht="15.75" customHeight="1" x14ac:dyDescent="0.2">
      <c r="A10" s="24" t="s">
        <v>38</v>
      </c>
      <c r="B10" s="4" t="s">
        <v>39</v>
      </c>
      <c r="C10" s="4" t="s">
        <v>13</v>
      </c>
      <c r="D10" s="4">
        <v>1999</v>
      </c>
      <c r="E10" s="4" t="s">
        <v>21</v>
      </c>
      <c r="F10" s="4" t="s">
        <v>36</v>
      </c>
      <c r="G10" s="4">
        <v>0.05</v>
      </c>
      <c r="H10" s="6">
        <f t="shared" si="0"/>
        <v>189.25</v>
      </c>
      <c r="I10" s="4" t="s">
        <v>16</v>
      </c>
      <c r="J10" s="3" t="s">
        <v>40</v>
      </c>
      <c r="K10" s="9" t="s">
        <v>41</v>
      </c>
    </row>
    <row r="11" spans="1:12" ht="15.75" customHeight="1" x14ac:dyDescent="0.2">
      <c r="A11" s="24" t="s">
        <v>138</v>
      </c>
      <c r="B11" s="4" t="s">
        <v>39</v>
      </c>
      <c r="C11" s="4" t="s">
        <v>13</v>
      </c>
      <c r="D11" s="4">
        <v>2000</v>
      </c>
      <c r="E11" s="4" t="s">
        <v>14</v>
      </c>
      <c r="F11" s="4" t="s">
        <v>15</v>
      </c>
      <c r="G11" s="4">
        <v>0.6</v>
      </c>
      <c r="H11" s="6">
        <f t="shared" si="0"/>
        <v>2271</v>
      </c>
      <c r="I11" s="4" t="s">
        <v>16</v>
      </c>
      <c r="J11" s="3" t="s">
        <v>139</v>
      </c>
      <c r="K11" s="10" t="s">
        <v>42</v>
      </c>
      <c r="L11" s="19"/>
    </row>
    <row r="12" spans="1:12" ht="15.75" customHeight="1" x14ac:dyDescent="0.2">
      <c r="A12" s="24" t="s">
        <v>43</v>
      </c>
      <c r="B12" s="4" t="s">
        <v>39</v>
      </c>
      <c r="C12" s="4" t="s">
        <v>13</v>
      </c>
      <c r="D12" s="4">
        <v>2000</v>
      </c>
      <c r="E12" s="4" t="s">
        <v>14</v>
      </c>
      <c r="F12" s="4" t="s">
        <v>15</v>
      </c>
      <c r="G12" s="4">
        <v>0.25</v>
      </c>
      <c r="H12" s="6">
        <f t="shared" si="0"/>
        <v>946.25</v>
      </c>
      <c r="I12" s="4" t="s">
        <v>16</v>
      </c>
      <c r="J12" s="3" t="s">
        <v>142</v>
      </c>
      <c r="K12" s="10" t="s">
        <v>42</v>
      </c>
    </row>
    <row r="13" spans="1:12" ht="15.75" customHeight="1" x14ac:dyDescent="0.2">
      <c r="A13" s="24" t="s">
        <v>140</v>
      </c>
      <c r="B13" s="4" t="s">
        <v>39</v>
      </c>
      <c r="C13" s="4" t="s">
        <v>13</v>
      </c>
      <c r="D13" s="4">
        <v>2002</v>
      </c>
      <c r="E13" s="4" t="s">
        <v>14</v>
      </c>
      <c r="F13" s="4" t="s">
        <v>15</v>
      </c>
      <c r="G13" s="4">
        <v>1.5</v>
      </c>
      <c r="H13" s="6">
        <f t="shared" si="0"/>
        <v>5677.5</v>
      </c>
      <c r="I13" s="4" t="s">
        <v>16</v>
      </c>
      <c r="J13" s="3" t="s">
        <v>141</v>
      </c>
      <c r="K13" s="10" t="s">
        <v>42</v>
      </c>
    </row>
    <row r="14" spans="1:12" ht="15.75" customHeight="1" x14ac:dyDescent="0.2">
      <c r="A14" s="29" t="s">
        <v>44</v>
      </c>
      <c r="B14" s="4" t="s">
        <v>12</v>
      </c>
      <c r="C14" s="4" t="s">
        <v>13</v>
      </c>
      <c r="D14" s="4">
        <v>2005</v>
      </c>
      <c r="E14" s="4" t="s">
        <v>14</v>
      </c>
      <c r="F14" s="4" t="s">
        <v>29</v>
      </c>
      <c r="G14" s="4">
        <v>8</v>
      </c>
      <c r="H14" s="6">
        <f t="shared" si="0"/>
        <v>30280</v>
      </c>
      <c r="I14" s="18" t="s">
        <v>16</v>
      </c>
      <c r="J14" s="3" t="s">
        <v>143</v>
      </c>
      <c r="K14" s="9" t="s">
        <v>46</v>
      </c>
    </row>
    <row r="15" spans="1:12" ht="15.75" customHeight="1" x14ac:dyDescent="0.2">
      <c r="A15" s="24" t="s">
        <v>47</v>
      </c>
      <c r="B15" s="4" t="s">
        <v>39</v>
      </c>
      <c r="C15" s="4" t="s">
        <v>13</v>
      </c>
      <c r="D15" s="4">
        <v>2006</v>
      </c>
      <c r="E15" s="4" t="s">
        <v>21</v>
      </c>
      <c r="F15" s="4" t="s">
        <v>144</v>
      </c>
      <c r="G15" s="4">
        <v>1.5</v>
      </c>
      <c r="H15" s="6">
        <f t="shared" si="0"/>
        <v>5677.5</v>
      </c>
      <c r="I15" s="4" t="s">
        <v>16</v>
      </c>
      <c r="J15" s="3" t="s">
        <v>40</v>
      </c>
      <c r="K15" s="9" t="s">
        <v>41</v>
      </c>
    </row>
    <row r="16" spans="1:12" ht="15.75" customHeight="1" x14ac:dyDescent="0.2">
      <c r="A16" s="24" t="s">
        <v>48</v>
      </c>
      <c r="B16" s="4" t="s">
        <v>33</v>
      </c>
      <c r="C16" s="4" t="s">
        <v>13</v>
      </c>
      <c r="D16" s="4">
        <v>2007</v>
      </c>
      <c r="E16" s="4" t="s">
        <v>21</v>
      </c>
      <c r="F16" s="4"/>
      <c r="G16" s="12">
        <f t="shared" ref="G16:G17" si="1">10*(1440/10^6)</f>
        <v>1.4400000000000001E-2</v>
      </c>
      <c r="H16" s="6">
        <f t="shared" si="0"/>
        <v>54.504000000000005</v>
      </c>
      <c r="I16" s="4" t="s">
        <v>34</v>
      </c>
      <c r="J16" s="3" t="s">
        <v>145</v>
      </c>
      <c r="K16" s="10" t="s">
        <v>49</v>
      </c>
    </row>
    <row r="17" spans="1:11" ht="15.75" customHeight="1" x14ac:dyDescent="0.2">
      <c r="A17" s="24" t="s">
        <v>50</v>
      </c>
      <c r="B17" s="4" t="s">
        <v>33</v>
      </c>
      <c r="C17" s="4" t="s">
        <v>13</v>
      </c>
      <c r="D17" s="4">
        <v>2007</v>
      </c>
      <c r="E17" s="4" t="s">
        <v>14</v>
      </c>
      <c r="F17" s="4"/>
      <c r="G17" s="12">
        <f t="shared" si="1"/>
        <v>1.4400000000000001E-2</v>
      </c>
      <c r="H17" s="6">
        <f t="shared" si="0"/>
        <v>54.504000000000005</v>
      </c>
      <c r="I17" s="4" t="s">
        <v>34</v>
      </c>
      <c r="J17" s="3" t="s">
        <v>148</v>
      </c>
      <c r="K17" s="8" t="s">
        <v>22</v>
      </c>
    </row>
    <row r="18" spans="1:11" ht="15.75" customHeight="1" x14ac:dyDescent="0.2">
      <c r="A18" s="24" t="s">
        <v>51</v>
      </c>
      <c r="B18" s="4" t="s">
        <v>12</v>
      </c>
      <c r="C18" s="4" t="s">
        <v>13</v>
      </c>
      <c r="D18" s="4">
        <v>2007</v>
      </c>
      <c r="E18" s="4" t="s">
        <v>14</v>
      </c>
      <c r="F18" s="4" t="s">
        <v>15</v>
      </c>
      <c r="G18" s="4">
        <v>18</v>
      </c>
      <c r="H18" s="6">
        <f t="shared" si="0"/>
        <v>68130</v>
      </c>
      <c r="I18" s="4" t="s">
        <v>16</v>
      </c>
      <c r="J18" s="3" t="s">
        <v>17</v>
      </c>
      <c r="K18" s="22" t="s">
        <v>149</v>
      </c>
    </row>
    <row r="19" spans="1:11" ht="15.75" customHeight="1" x14ac:dyDescent="0.2">
      <c r="A19" s="24" t="s">
        <v>52</v>
      </c>
      <c r="B19" s="4" t="s">
        <v>33</v>
      </c>
      <c r="C19" s="4" t="s">
        <v>13</v>
      </c>
      <c r="D19" s="4">
        <v>2009</v>
      </c>
      <c r="E19" s="4" t="s">
        <v>14</v>
      </c>
      <c r="F19" s="4" t="s">
        <v>29</v>
      </c>
      <c r="G19" s="12">
        <f>120*(1440/10^6)</f>
        <v>0.17280000000000001</v>
      </c>
      <c r="H19" s="6">
        <f t="shared" si="0"/>
        <v>654.048</v>
      </c>
      <c r="I19" s="4" t="s">
        <v>34</v>
      </c>
      <c r="J19" s="3" t="s">
        <v>53</v>
      </c>
      <c r="K19" s="8" t="s">
        <v>22</v>
      </c>
    </row>
    <row r="20" spans="1:11" ht="15.75" customHeight="1" x14ac:dyDescent="0.2">
      <c r="A20" s="24" t="s">
        <v>54</v>
      </c>
      <c r="B20" s="4" t="s">
        <v>28</v>
      </c>
      <c r="C20" s="4" t="s">
        <v>13</v>
      </c>
      <c r="D20" s="4">
        <v>2009</v>
      </c>
      <c r="E20" s="4" t="s">
        <v>21</v>
      </c>
      <c r="F20" s="4"/>
      <c r="G20" s="4">
        <v>90</v>
      </c>
      <c r="H20" s="6">
        <f t="shared" si="0"/>
        <v>340650</v>
      </c>
      <c r="I20" s="4" t="s">
        <v>16</v>
      </c>
      <c r="J20" s="3" t="s">
        <v>40</v>
      </c>
      <c r="K20" s="7" t="s">
        <v>18</v>
      </c>
    </row>
    <row r="21" spans="1:11" ht="15.75" customHeight="1" x14ac:dyDescent="0.2">
      <c r="A21" s="24" t="s">
        <v>55</v>
      </c>
      <c r="B21" s="4" t="s">
        <v>24</v>
      </c>
      <c r="C21" s="4" t="s">
        <v>13</v>
      </c>
      <c r="D21" s="4">
        <v>2009</v>
      </c>
      <c r="E21" s="4" t="s">
        <v>14</v>
      </c>
      <c r="F21" s="4"/>
      <c r="G21" s="4">
        <v>6</v>
      </c>
      <c r="H21" s="6">
        <f t="shared" si="0"/>
        <v>22710</v>
      </c>
      <c r="I21" s="4" t="s">
        <v>16</v>
      </c>
      <c r="J21" s="3" t="s">
        <v>56</v>
      </c>
      <c r="K21" s="9" t="s">
        <v>46</v>
      </c>
    </row>
    <row r="22" spans="1:11" ht="15.75" customHeight="1" x14ac:dyDescent="0.2">
      <c r="A22" s="24" t="s">
        <v>57</v>
      </c>
      <c r="B22" s="4" t="s">
        <v>24</v>
      </c>
      <c r="C22" s="4" t="s">
        <v>13</v>
      </c>
      <c r="D22" s="4">
        <v>2010</v>
      </c>
      <c r="E22" s="4" t="s">
        <v>14</v>
      </c>
      <c r="F22" s="4"/>
      <c r="G22" s="4">
        <v>50</v>
      </c>
      <c r="H22" s="6">
        <f t="shared" si="0"/>
        <v>189250</v>
      </c>
      <c r="I22" s="4" t="s">
        <v>16</v>
      </c>
      <c r="J22" s="3" t="s">
        <v>58</v>
      </c>
      <c r="K22" s="7" t="s">
        <v>18</v>
      </c>
    </row>
    <row r="23" spans="1:11" ht="15.75" customHeight="1" x14ac:dyDescent="0.2">
      <c r="A23" s="24" t="s">
        <v>59</v>
      </c>
      <c r="B23" s="4" t="s">
        <v>33</v>
      </c>
      <c r="C23" s="4" t="s">
        <v>13</v>
      </c>
      <c r="D23" s="4">
        <v>2010</v>
      </c>
      <c r="E23" s="4" t="s">
        <v>14</v>
      </c>
      <c r="F23" s="4" t="s">
        <v>29</v>
      </c>
      <c r="G23" s="12">
        <f>15*(1440/10^6)</f>
        <v>2.1600000000000001E-2</v>
      </c>
      <c r="H23" s="6">
        <f t="shared" si="0"/>
        <v>81.756</v>
      </c>
      <c r="I23" s="4" t="s">
        <v>34</v>
      </c>
      <c r="J23" s="3" t="s">
        <v>150</v>
      </c>
      <c r="K23" s="8" t="s">
        <v>22</v>
      </c>
    </row>
    <row r="24" spans="1:11" ht="15.75" customHeight="1" x14ac:dyDescent="0.2">
      <c r="A24" s="24" t="s">
        <v>60</v>
      </c>
      <c r="B24" s="4" t="s">
        <v>39</v>
      </c>
      <c r="C24" s="4" t="s">
        <v>13</v>
      </c>
      <c r="D24" s="4">
        <v>2011</v>
      </c>
      <c r="E24" s="4" t="s">
        <v>14</v>
      </c>
      <c r="F24" s="4" t="s">
        <v>15</v>
      </c>
      <c r="G24" s="4">
        <v>0.375</v>
      </c>
      <c r="H24" s="6">
        <f t="shared" si="0"/>
        <v>1419.375</v>
      </c>
      <c r="I24" s="4" t="s">
        <v>16</v>
      </c>
      <c r="J24" s="3" t="s">
        <v>151</v>
      </c>
      <c r="K24" s="10" t="s">
        <v>42</v>
      </c>
    </row>
    <row r="25" spans="1:11" ht="15.75" customHeight="1" x14ac:dyDescent="0.2">
      <c r="A25" s="24" t="s">
        <v>62</v>
      </c>
      <c r="B25" s="4" t="s">
        <v>39</v>
      </c>
      <c r="C25" s="4" t="s">
        <v>13</v>
      </c>
      <c r="D25" s="4">
        <v>2012</v>
      </c>
      <c r="E25" s="4" t="s">
        <v>14</v>
      </c>
      <c r="F25" s="4" t="s">
        <v>15</v>
      </c>
      <c r="G25" s="4">
        <v>1.5</v>
      </c>
      <c r="H25" s="6">
        <f t="shared" si="0"/>
        <v>5677.5</v>
      </c>
      <c r="I25" s="4" t="s">
        <v>16</v>
      </c>
      <c r="J25" s="3" t="s">
        <v>152</v>
      </c>
      <c r="K25" s="10" t="s">
        <v>42</v>
      </c>
    </row>
    <row r="26" spans="1:11" ht="15.75" customHeight="1" x14ac:dyDescent="0.2">
      <c r="A26" s="24" t="s">
        <v>63</v>
      </c>
      <c r="B26" s="4" t="s">
        <v>28</v>
      </c>
      <c r="C26" s="4" t="s">
        <v>25</v>
      </c>
      <c r="D26" s="4">
        <v>2013</v>
      </c>
      <c r="E26" s="4" t="s">
        <v>21</v>
      </c>
      <c r="F26" s="4" t="s">
        <v>64</v>
      </c>
      <c r="G26" s="4">
        <v>1.8</v>
      </c>
      <c r="H26" s="6">
        <f t="shared" si="0"/>
        <v>6813</v>
      </c>
      <c r="I26" s="4" t="s">
        <v>16</v>
      </c>
      <c r="J26" s="3" t="s">
        <v>155</v>
      </c>
      <c r="K26" s="9" t="s">
        <v>41</v>
      </c>
    </row>
    <row r="27" spans="1:11" ht="15.75" customHeight="1" x14ac:dyDescent="0.2">
      <c r="A27" s="24" t="s">
        <v>154</v>
      </c>
      <c r="B27" s="4" t="s">
        <v>66</v>
      </c>
      <c r="C27" s="4" t="s">
        <v>25</v>
      </c>
      <c r="D27" s="4">
        <v>2013</v>
      </c>
      <c r="E27" s="4" t="s">
        <v>67</v>
      </c>
      <c r="F27" s="4"/>
      <c r="G27" s="12">
        <f>250*(1440/10^6)</f>
        <v>0.36000000000000004</v>
      </c>
      <c r="H27" s="6">
        <f t="shared" si="0"/>
        <v>1362.6000000000001</v>
      </c>
      <c r="I27" s="4" t="s">
        <v>26</v>
      </c>
      <c r="J27" s="3" t="s">
        <v>153</v>
      </c>
      <c r="K27" s="10" t="s">
        <v>42</v>
      </c>
    </row>
    <row r="28" spans="1:11" ht="15.75" customHeight="1" x14ac:dyDescent="0.2">
      <c r="A28" s="24" t="s">
        <v>68</v>
      </c>
      <c r="B28" s="4" t="s">
        <v>33</v>
      </c>
      <c r="C28" s="4" t="s">
        <v>13</v>
      </c>
      <c r="D28" s="4">
        <v>2013</v>
      </c>
      <c r="E28" s="4" t="s">
        <v>14</v>
      </c>
      <c r="F28" s="4" t="s">
        <v>29</v>
      </c>
      <c r="G28" s="12">
        <f t="shared" ref="G28" si="2">10*(1440/10^6)</f>
        <v>1.4400000000000001E-2</v>
      </c>
      <c r="H28" s="6">
        <f t="shared" si="0"/>
        <v>54.504000000000005</v>
      </c>
      <c r="I28" s="4" t="s">
        <v>34</v>
      </c>
      <c r="J28" s="3" t="s">
        <v>156</v>
      </c>
      <c r="K28" s="8" t="s">
        <v>22</v>
      </c>
    </row>
    <row r="29" spans="1:11" ht="15.75" customHeight="1" x14ac:dyDescent="0.2">
      <c r="A29" s="24" t="s">
        <v>69</v>
      </c>
      <c r="B29" s="4" t="s">
        <v>28</v>
      </c>
      <c r="C29" s="4" t="s">
        <v>13</v>
      </c>
      <c r="D29" s="4">
        <v>2013</v>
      </c>
      <c r="E29" s="4" t="s">
        <v>21</v>
      </c>
      <c r="F29" s="4"/>
      <c r="G29" s="4">
        <v>90</v>
      </c>
      <c r="H29" s="6">
        <f t="shared" si="0"/>
        <v>340650</v>
      </c>
      <c r="I29" s="4" t="s">
        <v>16</v>
      </c>
      <c r="J29" s="3" t="s">
        <v>70</v>
      </c>
      <c r="K29" s="7" t="s">
        <v>18</v>
      </c>
    </row>
    <row r="30" spans="1:11" ht="15.75" customHeight="1" x14ac:dyDescent="0.2">
      <c r="A30" s="24" t="s">
        <v>157</v>
      </c>
      <c r="B30" s="4" t="s">
        <v>28</v>
      </c>
      <c r="C30" s="4" t="s">
        <v>25</v>
      </c>
      <c r="D30" s="4">
        <v>2014</v>
      </c>
      <c r="E30" s="4" t="s">
        <v>21</v>
      </c>
      <c r="F30" s="4"/>
      <c r="G30" s="4">
        <v>5</v>
      </c>
      <c r="H30" s="6">
        <f t="shared" si="0"/>
        <v>18925</v>
      </c>
      <c r="I30" s="4" t="s">
        <v>71</v>
      </c>
      <c r="J30" s="3" t="s">
        <v>158</v>
      </c>
      <c r="K30" s="8" t="s">
        <v>22</v>
      </c>
    </row>
    <row r="31" spans="1:11" ht="15.75" customHeight="1" x14ac:dyDescent="0.2">
      <c r="A31" s="24" t="s">
        <v>72</v>
      </c>
      <c r="B31" s="4" t="s">
        <v>12</v>
      </c>
      <c r="C31" s="4" t="s">
        <v>13</v>
      </c>
      <c r="D31" s="4">
        <v>2014</v>
      </c>
      <c r="E31" s="4" t="s">
        <v>14</v>
      </c>
      <c r="F31" s="4" t="s">
        <v>29</v>
      </c>
      <c r="G31" s="4">
        <v>12</v>
      </c>
      <c r="H31" s="6">
        <f t="shared" si="0"/>
        <v>45420</v>
      </c>
      <c r="I31" s="4" t="s">
        <v>16</v>
      </c>
      <c r="J31" s="3" t="s">
        <v>159</v>
      </c>
      <c r="K31" s="9" t="s">
        <v>41</v>
      </c>
    </row>
    <row r="32" spans="1:11" ht="15.75" customHeight="1" x14ac:dyDescent="0.2">
      <c r="A32" s="24" t="s">
        <v>73</v>
      </c>
      <c r="B32" s="4" t="s">
        <v>12</v>
      </c>
      <c r="C32" s="4" t="s">
        <v>13</v>
      </c>
      <c r="D32" s="4">
        <v>2014</v>
      </c>
      <c r="E32" s="4" t="s">
        <v>14</v>
      </c>
      <c r="F32" s="4" t="s">
        <v>29</v>
      </c>
      <c r="G32" s="4">
        <v>8</v>
      </c>
      <c r="H32" s="6">
        <f t="shared" si="0"/>
        <v>30280</v>
      </c>
      <c r="I32" s="4" t="s">
        <v>16</v>
      </c>
      <c r="J32" s="3" t="s">
        <v>65</v>
      </c>
      <c r="K32" s="9" t="s">
        <v>41</v>
      </c>
    </row>
    <row r="33" spans="1:11" ht="15.75" customHeight="1" x14ac:dyDescent="0.2">
      <c r="A33" s="24" t="s">
        <v>74</v>
      </c>
      <c r="B33" s="4" t="s">
        <v>12</v>
      </c>
      <c r="C33" s="4" t="s">
        <v>13</v>
      </c>
      <c r="D33" s="4">
        <v>2014</v>
      </c>
      <c r="E33" s="4" t="s">
        <v>14</v>
      </c>
      <c r="F33" s="4" t="s">
        <v>29</v>
      </c>
      <c r="G33" s="4">
        <v>100</v>
      </c>
      <c r="H33" s="6">
        <f t="shared" si="0"/>
        <v>378500</v>
      </c>
      <c r="I33" s="4" t="s">
        <v>16</v>
      </c>
      <c r="J33" s="3" t="s">
        <v>160</v>
      </c>
      <c r="K33" s="8" t="s">
        <v>22</v>
      </c>
    </row>
    <row r="34" spans="1:11" ht="15.75" customHeight="1" x14ac:dyDescent="0.2">
      <c r="A34" s="24" t="s">
        <v>75</v>
      </c>
      <c r="B34" s="4" t="s">
        <v>12</v>
      </c>
      <c r="C34" s="4" t="s">
        <v>13</v>
      </c>
      <c r="D34" s="4">
        <v>2014</v>
      </c>
      <c r="E34" s="4" t="s">
        <v>14</v>
      </c>
      <c r="F34" s="4" t="s">
        <v>29</v>
      </c>
      <c r="G34" s="4">
        <v>12.5</v>
      </c>
      <c r="H34" s="6">
        <f t="shared" si="0"/>
        <v>47312.5</v>
      </c>
      <c r="I34" s="4" t="s">
        <v>16</v>
      </c>
      <c r="J34" s="3" t="s">
        <v>163</v>
      </c>
      <c r="K34" s="8" t="s">
        <v>22</v>
      </c>
    </row>
    <row r="35" spans="1:11" ht="15.75" customHeight="1" x14ac:dyDescent="0.2">
      <c r="A35" s="24" t="s">
        <v>77</v>
      </c>
      <c r="B35" s="4" t="s">
        <v>78</v>
      </c>
      <c r="C35" s="4" t="s">
        <v>13</v>
      </c>
      <c r="D35" s="4">
        <v>2014</v>
      </c>
      <c r="E35" s="4" t="s">
        <v>21</v>
      </c>
      <c r="F35" s="4"/>
      <c r="G35" s="12">
        <f>10*(1440/10^6)</f>
        <v>1.4400000000000001E-2</v>
      </c>
      <c r="H35" s="6">
        <f t="shared" si="0"/>
        <v>54.504000000000005</v>
      </c>
      <c r="I35" s="4" t="s">
        <v>34</v>
      </c>
      <c r="J35" s="3" t="s">
        <v>166</v>
      </c>
      <c r="K35" s="8" t="s">
        <v>22</v>
      </c>
    </row>
    <row r="36" spans="1:11" ht="15.75" customHeight="1" x14ac:dyDescent="0.2">
      <c r="A36" s="24" t="s">
        <v>79</v>
      </c>
      <c r="B36" s="4" t="s">
        <v>12</v>
      </c>
      <c r="C36" s="4" t="s">
        <v>13</v>
      </c>
      <c r="D36" s="4">
        <v>2014</v>
      </c>
      <c r="E36" s="4" t="s">
        <v>14</v>
      </c>
      <c r="F36" s="4" t="s">
        <v>29</v>
      </c>
      <c r="G36" s="4">
        <v>0.65</v>
      </c>
      <c r="H36" s="6">
        <f t="shared" si="0"/>
        <v>2460.25</v>
      </c>
      <c r="I36" s="4" t="s">
        <v>16</v>
      </c>
      <c r="J36" s="3" t="s">
        <v>45</v>
      </c>
      <c r="K36" s="7" t="s">
        <v>18</v>
      </c>
    </row>
    <row r="37" spans="1:11" s="27" customFormat="1" ht="15.75" customHeight="1" x14ac:dyDescent="0.2">
      <c r="A37" s="24" t="s">
        <v>80</v>
      </c>
      <c r="B37" s="25" t="s">
        <v>78</v>
      </c>
      <c r="C37" s="25" t="s">
        <v>13</v>
      </c>
      <c r="D37" s="25">
        <v>2014</v>
      </c>
      <c r="E37" s="25" t="s">
        <v>14</v>
      </c>
      <c r="F37" s="25" t="s">
        <v>29</v>
      </c>
      <c r="G37" s="25">
        <v>20</v>
      </c>
      <c r="H37" s="26">
        <f t="shared" si="0"/>
        <v>75700</v>
      </c>
      <c r="I37" s="25" t="s">
        <v>16</v>
      </c>
      <c r="J37" s="24" t="s">
        <v>81</v>
      </c>
      <c r="K37" s="28" t="s">
        <v>41</v>
      </c>
    </row>
    <row r="38" spans="1:11" ht="14" customHeight="1" x14ac:dyDescent="0.2">
      <c r="A38" s="24" t="s">
        <v>82</v>
      </c>
      <c r="B38" s="4" t="s">
        <v>28</v>
      </c>
      <c r="C38" s="4" t="s">
        <v>13</v>
      </c>
      <c r="D38" s="4">
        <v>2015</v>
      </c>
      <c r="E38" s="4" t="s">
        <v>21</v>
      </c>
      <c r="F38" s="4"/>
      <c r="G38" s="4">
        <v>22</v>
      </c>
      <c r="H38" s="6">
        <f t="shared" si="0"/>
        <v>83270</v>
      </c>
      <c r="I38" s="4" t="s">
        <v>16</v>
      </c>
      <c r="J38" s="3" t="s">
        <v>83</v>
      </c>
      <c r="K38" s="10" t="s">
        <v>42</v>
      </c>
    </row>
    <row r="39" spans="1:11" ht="15.75" customHeight="1" x14ac:dyDescent="0.2">
      <c r="A39" s="24" t="s">
        <v>84</v>
      </c>
      <c r="B39" s="4" t="s">
        <v>12</v>
      </c>
      <c r="C39" s="4" t="s">
        <v>25</v>
      </c>
      <c r="D39" s="4">
        <v>2015</v>
      </c>
      <c r="E39" s="4" t="s">
        <v>14</v>
      </c>
      <c r="F39" s="4" t="s">
        <v>29</v>
      </c>
      <c r="G39" s="12">
        <f>30*(1440/10^6)</f>
        <v>4.3200000000000002E-2</v>
      </c>
      <c r="H39" s="6">
        <f t="shared" si="0"/>
        <v>163.512</v>
      </c>
      <c r="I39" s="4" t="s">
        <v>26</v>
      </c>
      <c r="J39" s="3" t="s">
        <v>85</v>
      </c>
      <c r="K39" s="9" t="s">
        <v>41</v>
      </c>
    </row>
    <row r="40" spans="1:11" ht="15.75" customHeight="1" x14ac:dyDescent="0.2">
      <c r="A40" s="24" t="s">
        <v>86</v>
      </c>
      <c r="B40" s="4" t="s">
        <v>33</v>
      </c>
      <c r="C40" s="4" t="s">
        <v>25</v>
      </c>
      <c r="D40" s="4">
        <v>2016</v>
      </c>
      <c r="E40" s="4" t="s">
        <v>21</v>
      </c>
      <c r="F40" s="4"/>
      <c r="G40" s="12">
        <f>20*(1440/10^6)</f>
        <v>2.8800000000000003E-2</v>
      </c>
      <c r="H40" s="6">
        <f t="shared" si="0"/>
        <v>109.00800000000001</v>
      </c>
      <c r="I40" s="4" t="s">
        <v>26</v>
      </c>
      <c r="J40" s="3" t="s">
        <v>87</v>
      </c>
      <c r="K40" s="9" t="s">
        <v>41</v>
      </c>
    </row>
    <row r="41" spans="1:11" ht="15.75" customHeight="1" x14ac:dyDescent="0.2">
      <c r="A41" s="24" t="s">
        <v>88</v>
      </c>
      <c r="B41" s="4" t="s">
        <v>12</v>
      </c>
      <c r="C41" s="4" t="s">
        <v>13</v>
      </c>
      <c r="D41" s="4">
        <v>2016</v>
      </c>
      <c r="E41" s="4" t="s">
        <v>14</v>
      </c>
      <c r="F41" s="4" t="s">
        <v>29</v>
      </c>
      <c r="G41" s="4">
        <v>6</v>
      </c>
      <c r="H41" s="6">
        <f t="shared" si="0"/>
        <v>22710</v>
      </c>
      <c r="I41" s="4" t="s">
        <v>16</v>
      </c>
      <c r="J41" s="3" t="s">
        <v>160</v>
      </c>
      <c r="K41" s="8" t="s">
        <v>22</v>
      </c>
    </row>
    <row r="42" spans="1:11" ht="15.75" customHeight="1" x14ac:dyDescent="0.2">
      <c r="A42" s="24" t="s">
        <v>89</v>
      </c>
      <c r="B42" s="4" t="s">
        <v>31</v>
      </c>
      <c r="C42" s="4" t="s">
        <v>25</v>
      </c>
      <c r="D42" s="4">
        <v>2016</v>
      </c>
      <c r="E42" s="4" t="s">
        <v>21</v>
      </c>
      <c r="F42" s="4"/>
      <c r="G42" s="14">
        <f>(6*1440)/10^6</f>
        <v>8.6400000000000001E-3</v>
      </c>
      <c r="H42" s="6">
        <f t="shared" si="0"/>
        <v>32.702399999999997</v>
      </c>
      <c r="I42" s="4" t="s">
        <v>34</v>
      </c>
      <c r="J42" s="3" t="s">
        <v>90</v>
      </c>
      <c r="K42" s="7" t="s">
        <v>18</v>
      </c>
    </row>
    <row r="43" spans="1:11" ht="15.75" customHeight="1" x14ac:dyDescent="0.2">
      <c r="A43" s="30" t="s">
        <v>91</v>
      </c>
      <c r="B43" s="4" t="s">
        <v>12</v>
      </c>
      <c r="C43" s="4"/>
      <c r="D43" s="4">
        <v>2016</v>
      </c>
      <c r="E43" s="4"/>
      <c r="F43" s="4"/>
      <c r="G43" s="12">
        <f>1*(1440/10^6)</f>
        <v>1.4400000000000001E-3</v>
      </c>
      <c r="H43" s="6">
        <f t="shared" si="0"/>
        <v>5.4504000000000001</v>
      </c>
      <c r="I43" s="4" t="s">
        <v>34</v>
      </c>
      <c r="J43" s="3" t="s">
        <v>92</v>
      </c>
      <c r="K43" s="25" t="s">
        <v>168</v>
      </c>
    </row>
    <row r="44" spans="1:11" ht="15.75" customHeight="1" x14ac:dyDescent="0.2">
      <c r="A44" s="24" t="s">
        <v>93</v>
      </c>
      <c r="B44" s="4" t="s">
        <v>33</v>
      </c>
      <c r="C44" s="4" t="s">
        <v>13</v>
      </c>
      <c r="D44" s="4">
        <v>2017</v>
      </c>
      <c r="E44" s="4"/>
      <c r="F44" s="4"/>
      <c r="G44" s="4">
        <v>0.28000000000000003</v>
      </c>
      <c r="H44" s="6">
        <f t="shared" si="0"/>
        <v>1059.8000000000002</v>
      </c>
      <c r="I44" s="4" t="s">
        <v>34</v>
      </c>
      <c r="J44" s="3" t="s">
        <v>94</v>
      </c>
      <c r="K44" s="9" t="s">
        <v>41</v>
      </c>
    </row>
    <row r="45" spans="1:11" ht="15" customHeight="1" x14ac:dyDescent="0.2">
      <c r="A45" s="24" t="s">
        <v>95</v>
      </c>
      <c r="B45" s="4" t="s">
        <v>96</v>
      </c>
      <c r="C45" s="4" t="s">
        <v>25</v>
      </c>
      <c r="D45" s="4">
        <v>2017</v>
      </c>
      <c r="E45" s="4" t="s">
        <v>67</v>
      </c>
      <c r="F45" s="4" t="s">
        <v>64</v>
      </c>
      <c r="G45" s="4">
        <v>0.18</v>
      </c>
      <c r="H45" s="6">
        <f t="shared" si="0"/>
        <v>681.3</v>
      </c>
      <c r="I45" s="4" t="s">
        <v>26</v>
      </c>
      <c r="J45" s="3" t="s">
        <v>169</v>
      </c>
      <c r="K45" s="10" t="s">
        <v>42</v>
      </c>
    </row>
    <row r="46" spans="1:11" ht="15.75" customHeight="1" x14ac:dyDescent="0.2">
      <c r="A46" s="24" t="s">
        <v>97</v>
      </c>
      <c r="B46" s="4" t="s">
        <v>28</v>
      </c>
      <c r="C46" s="4" t="s">
        <v>13</v>
      </c>
      <c r="D46" s="4">
        <v>2018</v>
      </c>
      <c r="E46" s="4" t="s">
        <v>21</v>
      </c>
      <c r="F46" s="4"/>
      <c r="G46" s="4">
        <v>16</v>
      </c>
      <c r="H46" s="6">
        <f t="shared" si="0"/>
        <v>60560</v>
      </c>
      <c r="I46" s="4" t="s">
        <v>16</v>
      </c>
      <c r="J46" s="3" t="s">
        <v>98</v>
      </c>
      <c r="K46" s="8" t="s">
        <v>22</v>
      </c>
    </row>
    <row r="47" spans="1:11" ht="15.75" customHeight="1" x14ac:dyDescent="0.2">
      <c r="A47" s="24" t="s">
        <v>99</v>
      </c>
      <c r="B47" s="4" t="s">
        <v>28</v>
      </c>
      <c r="C47" s="4" t="s">
        <v>25</v>
      </c>
      <c r="D47" s="4">
        <v>2018</v>
      </c>
      <c r="E47" s="4"/>
      <c r="F47" s="4"/>
      <c r="G47" s="14">
        <f>0.34*(1440/10^6)</f>
        <v>4.8960000000000008E-4</v>
      </c>
      <c r="H47" s="6">
        <f t="shared" si="0"/>
        <v>1.8531360000000003</v>
      </c>
      <c r="I47" s="4" t="s">
        <v>26</v>
      </c>
      <c r="J47" s="3" t="s">
        <v>100</v>
      </c>
      <c r="K47" s="8" t="s">
        <v>22</v>
      </c>
    </row>
    <row r="48" spans="1:11" ht="15.75" customHeight="1" x14ac:dyDescent="0.2">
      <c r="A48" s="24" t="s">
        <v>101</v>
      </c>
      <c r="B48" s="4" t="s">
        <v>33</v>
      </c>
      <c r="C48" s="4" t="s">
        <v>13</v>
      </c>
      <c r="D48" s="4" t="s">
        <v>172</v>
      </c>
      <c r="E48" s="4" t="s">
        <v>14</v>
      </c>
      <c r="F48" s="4" t="s">
        <v>29</v>
      </c>
      <c r="G48" s="4">
        <v>3</v>
      </c>
      <c r="H48" s="6">
        <f t="shared" si="0"/>
        <v>11355</v>
      </c>
      <c r="I48" s="4" t="s">
        <v>102</v>
      </c>
      <c r="J48" s="3" t="s">
        <v>173</v>
      </c>
      <c r="K48" s="9" t="s">
        <v>41</v>
      </c>
    </row>
    <row r="49" spans="1:11" ht="15" customHeight="1" x14ac:dyDescent="0.2">
      <c r="A49" s="24" t="s">
        <v>174</v>
      </c>
      <c r="B49" s="4" t="s">
        <v>132</v>
      </c>
      <c r="C49" s="4" t="s">
        <v>25</v>
      </c>
      <c r="D49" s="4">
        <v>2018</v>
      </c>
      <c r="E49" s="4" t="s">
        <v>103</v>
      </c>
      <c r="F49" s="4"/>
      <c r="G49" s="14"/>
      <c r="H49" s="6"/>
      <c r="I49" s="4"/>
      <c r="J49" s="3" t="s">
        <v>87</v>
      </c>
      <c r="K49" s="9" t="s">
        <v>41</v>
      </c>
    </row>
    <row r="50" spans="1:11" ht="15.75" customHeight="1" x14ac:dyDescent="0.2">
      <c r="A50" s="24" t="s">
        <v>104</v>
      </c>
      <c r="B50" s="4" t="s">
        <v>33</v>
      </c>
      <c r="C50" s="4" t="s">
        <v>25</v>
      </c>
      <c r="D50" s="4">
        <v>2019</v>
      </c>
      <c r="E50" s="4" t="s">
        <v>21</v>
      </c>
      <c r="F50" s="4"/>
      <c r="G50" s="4">
        <v>0.2</v>
      </c>
      <c r="H50" s="6">
        <f t="shared" si="0"/>
        <v>757</v>
      </c>
      <c r="I50" s="4" t="s">
        <v>26</v>
      </c>
      <c r="J50" s="3" t="s">
        <v>87</v>
      </c>
      <c r="K50" s="9" t="s">
        <v>41</v>
      </c>
    </row>
    <row r="51" spans="1:11" ht="15.75" customHeight="1" x14ac:dyDescent="0.2">
      <c r="A51" s="24" t="s">
        <v>105</v>
      </c>
      <c r="B51" s="4" t="s">
        <v>12</v>
      </c>
      <c r="C51" s="4" t="s">
        <v>13</v>
      </c>
      <c r="D51" s="4">
        <v>2019</v>
      </c>
      <c r="E51" s="4" t="s">
        <v>21</v>
      </c>
      <c r="F51" s="4"/>
      <c r="G51" s="4">
        <v>1.6</v>
      </c>
      <c r="H51" s="6">
        <f t="shared" si="0"/>
        <v>6056</v>
      </c>
      <c r="I51" s="4" t="s">
        <v>102</v>
      </c>
      <c r="J51" s="15" t="s">
        <v>106</v>
      </c>
      <c r="K51" s="8" t="s">
        <v>22</v>
      </c>
    </row>
    <row r="52" spans="1:11" ht="15.75" customHeight="1" x14ac:dyDescent="0.2">
      <c r="A52" s="24" t="s">
        <v>107</v>
      </c>
      <c r="B52" s="4" t="s">
        <v>12</v>
      </c>
      <c r="C52" s="4" t="s">
        <v>13</v>
      </c>
      <c r="D52" s="4">
        <v>2019</v>
      </c>
      <c r="E52" s="4" t="s">
        <v>21</v>
      </c>
      <c r="F52" s="4"/>
      <c r="G52" s="4">
        <v>4</v>
      </c>
      <c r="H52" s="6">
        <f t="shared" si="0"/>
        <v>15140</v>
      </c>
      <c r="I52" s="4" t="s">
        <v>102</v>
      </c>
      <c r="J52" s="3" t="s">
        <v>108</v>
      </c>
      <c r="K52" s="8" t="s">
        <v>22</v>
      </c>
    </row>
    <row r="53" spans="1:11" ht="15.75" customHeight="1" x14ac:dyDescent="0.2">
      <c r="A53" s="24" t="s">
        <v>109</v>
      </c>
      <c r="B53" s="4" t="s">
        <v>12</v>
      </c>
      <c r="C53" s="4" t="s">
        <v>13</v>
      </c>
      <c r="D53" s="4">
        <v>2019</v>
      </c>
      <c r="E53" s="4" t="s">
        <v>14</v>
      </c>
      <c r="F53" s="4" t="s">
        <v>29</v>
      </c>
      <c r="G53" s="4">
        <v>3.1</v>
      </c>
      <c r="H53" s="6">
        <f t="shared" si="0"/>
        <v>11733.5</v>
      </c>
      <c r="I53" s="4" t="s">
        <v>102</v>
      </c>
      <c r="J53" s="3" t="s">
        <v>61</v>
      </c>
      <c r="K53" s="8" t="s">
        <v>22</v>
      </c>
    </row>
    <row r="54" spans="1:11" ht="15.75" customHeight="1" x14ac:dyDescent="0.2">
      <c r="A54" s="30" t="s">
        <v>110</v>
      </c>
      <c r="B54" s="4" t="s">
        <v>12</v>
      </c>
      <c r="C54" s="4" t="s">
        <v>13</v>
      </c>
      <c r="D54" s="4">
        <v>2019</v>
      </c>
      <c r="E54" s="4" t="s">
        <v>14</v>
      </c>
      <c r="F54" s="4" t="s">
        <v>15</v>
      </c>
      <c r="G54" s="4">
        <v>0.5</v>
      </c>
      <c r="H54" s="6">
        <f t="shared" si="0"/>
        <v>1892.5</v>
      </c>
      <c r="I54" s="4" t="s">
        <v>26</v>
      </c>
      <c r="J54" s="3" t="s">
        <v>111</v>
      </c>
      <c r="K54" s="8" t="s">
        <v>22</v>
      </c>
    </row>
    <row r="55" spans="1:11" ht="15.75" customHeight="1" x14ac:dyDescent="0.2">
      <c r="A55" s="24" t="s">
        <v>112</v>
      </c>
      <c r="B55" s="4" t="s">
        <v>12</v>
      </c>
      <c r="C55" s="4" t="s">
        <v>13</v>
      </c>
      <c r="D55" s="4">
        <v>2019</v>
      </c>
      <c r="E55" s="4" t="s">
        <v>21</v>
      </c>
      <c r="F55" s="4"/>
      <c r="G55" s="4"/>
      <c r="H55" s="6"/>
      <c r="I55" s="4" t="s">
        <v>26</v>
      </c>
      <c r="J55" s="3" t="s">
        <v>87</v>
      </c>
      <c r="K55" s="9" t="s">
        <v>41</v>
      </c>
    </row>
    <row r="56" spans="1:11" ht="15.75" customHeight="1" x14ac:dyDescent="0.2">
      <c r="A56" s="24" t="s">
        <v>113</v>
      </c>
      <c r="B56" s="4" t="s">
        <v>12</v>
      </c>
      <c r="C56" s="4" t="s">
        <v>13</v>
      </c>
      <c r="D56" s="4">
        <v>2020</v>
      </c>
      <c r="E56" s="4" t="s">
        <v>14</v>
      </c>
      <c r="F56" s="4" t="s">
        <v>29</v>
      </c>
      <c r="G56" s="4">
        <v>1</v>
      </c>
      <c r="H56" s="6">
        <f t="shared" ref="H56:H62" si="3">G56*3785</f>
        <v>3785</v>
      </c>
      <c r="I56" s="4" t="s">
        <v>102</v>
      </c>
      <c r="J56" s="3" t="s">
        <v>114</v>
      </c>
      <c r="K56" s="8" t="s">
        <v>22</v>
      </c>
    </row>
    <row r="57" spans="1:11" ht="15.75" customHeight="1" x14ac:dyDescent="0.2">
      <c r="A57" s="24" t="s">
        <v>115</v>
      </c>
      <c r="B57" s="4" t="s">
        <v>39</v>
      </c>
      <c r="C57" s="4" t="s">
        <v>13</v>
      </c>
      <c r="D57" s="4">
        <v>2020</v>
      </c>
      <c r="E57" s="4" t="s">
        <v>14</v>
      </c>
      <c r="F57" s="4" t="s">
        <v>29</v>
      </c>
      <c r="G57" s="4">
        <v>1.3</v>
      </c>
      <c r="H57" s="6">
        <f t="shared" si="3"/>
        <v>4920.5</v>
      </c>
      <c r="I57" s="4" t="s">
        <v>102</v>
      </c>
      <c r="J57" s="3" t="s">
        <v>76</v>
      </c>
      <c r="K57" s="9" t="s">
        <v>41</v>
      </c>
    </row>
    <row r="58" spans="1:11" ht="15.75" customHeight="1" x14ac:dyDescent="0.2">
      <c r="A58" s="24" t="s">
        <v>170</v>
      </c>
      <c r="B58" s="4" t="s">
        <v>33</v>
      </c>
      <c r="C58" s="4" t="s">
        <v>25</v>
      </c>
      <c r="D58" s="4" t="s">
        <v>117</v>
      </c>
      <c r="E58" s="4" t="s">
        <v>14</v>
      </c>
      <c r="F58" s="4" t="s">
        <v>29</v>
      </c>
      <c r="G58" s="6">
        <v>1</v>
      </c>
      <c r="H58" s="6">
        <f>G58*3785</f>
        <v>3785</v>
      </c>
      <c r="I58" s="4" t="s">
        <v>26</v>
      </c>
      <c r="J58" s="3" t="s">
        <v>171</v>
      </c>
      <c r="K58" s="8" t="s">
        <v>22</v>
      </c>
    </row>
    <row r="59" spans="1:11" ht="15" customHeight="1" x14ac:dyDescent="0.2">
      <c r="A59" s="24" t="s">
        <v>116</v>
      </c>
      <c r="B59" s="4" t="s">
        <v>28</v>
      </c>
      <c r="C59" s="4" t="s">
        <v>13</v>
      </c>
      <c r="D59" s="4" t="s">
        <v>117</v>
      </c>
      <c r="E59" s="4" t="s">
        <v>14</v>
      </c>
      <c r="F59" s="4" t="s">
        <v>29</v>
      </c>
      <c r="G59" s="4">
        <v>1</v>
      </c>
      <c r="H59" s="6">
        <f t="shared" si="3"/>
        <v>3785</v>
      </c>
      <c r="I59" s="4" t="s">
        <v>26</v>
      </c>
      <c r="J59" s="3" t="s">
        <v>175</v>
      </c>
      <c r="K59" s="8" t="s">
        <v>22</v>
      </c>
    </row>
    <row r="60" spans="1:11" ht="15" customHeight="1" x14ac:dyDescent="0.2">
      <c r="A60" s="24" t="s">
        <v>118</v>
      </c>
      <c r="B60" s="4" t="s">
        <v>12</v>
      </c>
      <c r="C60" s="4" t="s">
        <v>13</v>
      </c>
      <c r="D60" s="4" t="s">
        <v>117</v>
      </c>
      <c r="E60" s="4" t="s">
        <v>14</v>
      </c>
      <c r="F60" s="4" t="s">
        <v>29</v>
      </c>
      <c r="G60" s="4">
        <v>7</v>
      </c>
      <c r="H60" s="6">
        <f t="shared" si="3"/>
        <v>26495</v>
      </c>
      <c r="I60" s="4" t="s">
        <v>102</v>
      </c>
      <c r="J60" s="3" t="s">
        <v>176</v>
      </c>
      <c r="K60" s="8" t="s">
        <v>22</v>
      </c>
    </row>
    <row r="61" spans="1:11" ht="15" customHeight="1" x14ac:dyDescent="0.2">
      <c r="A61" s="24" t="s">
        <v>119</v>
      </c>
      <c r="B61" s="4" t="s">
        <v>28</v>
      </c>
      <c r="C61" s="4" t="s">
        <v>25</v>
      </c>
      <c r="D61" s="4" t="s">
        <v>117</v>
      </c>
      <c r="E61" s="4" t="s">
        <v>67</v>
      </c>
      <c r="F61" s="4"/>
      <c r="G61" s="4">
        <v>10</v>
      </c>
      <c r="H61" s="6">
        <f t="shared" si="3"/>
        <v>37850</v>
      </c>
      <c r="I61" s="4" t="s">
        <v>102</v>
      </c>
      <c r="J61" s="3" t="s">
        <v>177</v>
      </c>
      <c r="K61" s="8" t="s">
        <v>22</v>
      </c>
    </row>
    <row r="62" spans="1:11" ht="15" customHeight="1" x14ac:dyDescent="0.2">
      <c r="A62" s="24" t="s">
        <v>178</v>
      </c>
      <c r="B62" s="4" t="s">
        <v>12</v>
      </c>
      <c r="C62" s="4" t="s">
        <v>13</v>
      </c>
      <c r="D62" s="4" t="s">
        <v>117</v>
      </c>
      <c r="E62" s="4" t="s">
        <v>14</v>
      </c>
      <c r="F62" s="4"/>
      <c r="G62" s="4">
        <v>15</v>
      </c>
      <c r="H62" s="6">
        <f t="shared" si="3"/>
        <v>56775</v>
      </c>
      <c r="I62" s="4" t="s">
        <v>102</v>
      </c>
      <c r="J62" s="3" t="s">
        <v>120</v>
      </c>
      <c r="K62" s="9" t="s">
        <v>41</v>
      </c>
    </row>
    <row r="63" spans="1:11" ht="15.75" customHeight="1" x14ac:dyDescent="0.2">
      <c r="A63" s="24" t="s">
        <v>121</v>
      </c>
      <c r="B63" s="4" t="s">
        <v>78</v>
      </c>
      <c r="C63" s="4" t="s">
        <v>25</v>
      </c>
      <c r="D63" s="4" t="s">
        <v>117</v>
      </c>
      <c r="E63" s="4" t="s">
        <v>21</v>
      </c>
      <c r="F63" s="4"/>
      <c r="G63" s="4"/>
      <c r="H63" s="4"/>
      <c r="I63" s="4" t="s">
        <v>179</v>
      </c>
      <c r="J63" s="3" t="s">
        <v>164</v>
      </c>
      <c r="K63" s="4" t="s">
        <v>122</v>
      </c>
    </row>
    <row r="64" spans="1:11" ht="15.75" customHeight="1" x14ac:dyDescent="0.2">
      <c r="A64" s="24" t="s">
        <v>123</v>
      </c>
      <c r="B64" s="4" t="s">
        <v>28</v>
      </c>
      <c r="C64" s="4" t="s">
        <v>25</v>
      </c>
      <c r="D64" s="4" t="s">
        <v>117</v>
      </c>
      <c r="E64" s="4" t="s">
        <v>21</v>
      </c>
      <c r="F64" s="4"/>
      <c r="G64" s="4">
        <v>1</v>
      </c>
      <c r="H64" s="6">
        <f t="shared" ref="H64:H70" si="4">G64*3785</f>
        <v>3785</v>
      </c>
      <c r="I64" s="4" t="s">
        <v>180</v>
      </c>
      <c r="J64" s="15" t="s">
        <v>106</v>
      </c>
      <c r="K64" s="8" t="s">
        <v>22</v>
      </c>
    </row>
    <row r="65" spans="1:11" ht="15.75" customHeight="1" x14ac:dyDescent="0.2">
      <c r="A65" s="24" t="s">
        <v>124</v>
      </c>
      <c r="B65" s="4" t="s">
        <v>12</v>
      </c>
      <c r="C65" s="4" t="s">
        <v>13</v>
      </c>
      <c r="D65" s="4" t="s">
        <v>117</v>
      </c>
      <c r="E65" s="4" t="s">
        <v>14</v>
      </c>
      <c r="F65" s="4" t="s">
        <v>15</v>
      </c>
      <c r="G65" s="4">
        <v>46</v>
      </c>
      <c r="H65" s="6">
        <f t="shared" si="4"/>
        <v>174110</v>
      </c>
      <c r="I65" s="4" t="s">
        <v>180</v>
      </c>
      <c r="J65" s="3" t="s">
        <v>17</v>
      </c>
      <c r="K65" s="7" t="s">
        <v>18</v>
      </c>
    </row>
    <row r="66" spans="1:11" ht="15.75" customHeight="1" x14ac:dyDescent="0.2">
      <c r="A66" s="24" t="s">
        <v>181</v>
      </c>
      <c r="B66" s="4" t="s">
        <v>12</v>
      </c>
      <c r="C66" s="4" t="s">
        <v>13</v>
      </c>
      <c r="D66" s="4" t="s">
        <v>117</v>
      </c>
      <c r="E66" s="4" t="s">
        <v>21</v>
      </c>
      <c r="F66" s="4"/>
      <c r="G66" s="4">
        <v>30</v>
      </c>
      <c r="H66" s="6">
        <f t="shared" si="4"/>
        <v>113550</v>
      </c>
      <c r="I66" s="4" t="s">
        <v>102</v>
      </c>
      <c r="J66" s="3" t="s">
        <v>125</v>
      </c>
      <c r="K66" s="9" t="s">
        <v>41</v>
      </c>
    </row>
    <row r="67" spans="1:11" ht="15.75" customHeight="1" x14ac:dyDescent="0.2">
      <c r="A67" s="24" t="s">
        <v>126</v>
      </c>
      <c r="B67" s="4" t="s">
        <v>12</v>
      </c>
      <c r="C67" s="4" t="s">
        <v>13</v>
      </c>
      <c r="D67" s="4" t="s">
        <v>117</v>
      </c>
      <c r="E67" s="4" t="s">
        <v>14</v>
      </c>
      <c r="F67" s="4" t="s">
        <v>15</v>
      </c>
      <c r="G67" s="4">
        <v>25</v>
      </c>
      <c r="H67" s="6">
        <f t="shared" si="4"/>
        <v>94625</v>
      </c>
      <c r="I67" s="4" t="s">
        <v>102</v>
      </c>
      <c r="J67" s="3" t="s">
        <v>127</v>
      </c>
      <c r="K67" s="9" t="s">
        <v>41</v>
      </c>
    </row>
    <row r="68" spans="1:11" ht="15.75" customHeight="1" x14ac:dyDescent="0.2">
      <c r="A68" s="31" t="s">
        <v>128</v>
      </c>
      <c r="B68" s="4" t="s">
        <v>28</v>
      </c>
      <c r="C68" s="4" t="s">
        <v>25</v>
      </c>
      <c r="D68" s="4" t="s">
        <v>117</v>
      </c>
      <c r="E68" s="4" t="s">
        <v>21</v>
      </c>
      <c r="F68" s="4"/>
      <c r="G68" s="4">
        <v>1.25</v>
      </c>
      <c r="H68" s="6">
        <f t="shared" si="4"/>
        <v>4731.25</v>
      </c>
      <c r="I68" s="4" t="s">
        <v>180</v>
      </c>
      <c r="J68" s="3" t="s">
        <v>182</v>
      </c>
      <c r="K68" s="9" t="s">
        <v>41</v>
      </c>
    </row>
    <row r="69" spans="1:11" ht="15.75" customHeight="1" x14ac:dyDescent="0.2">
      <c r="A69" s="24" t="s">
        <v>129</v>
      </c>
      <c r="B69" s="4" t="s">
        <v>39</v>
      </c>
      <c r="C69" s="4" t="s">
        <v>13</v>
      </c>
      <c r="D69" s="4" t="s">
        <v>117</v>
      </c>
      <c r="E69" s="4" t="s">
        <v>14</v>
      </c>
      <c r="F69" s="4" t="s">
        <v>15</v>
      </c>
      <c r="G69" s="4">
        <v>0.5</v>
      </c>
      <c r="H69" s="6">
        <f t="shared" si="4"/>
        <v>1892.5</v>
      </c>
      <c r="I69" s="4" t="s">
        <v>102</v>
      </c>
      <c r="J69" s="3" t="s">
        <v>130</v>
      </c>
      <c r="K69" s="9" t="s">
        <v>41</v>
      </c>
    </row>
    <row r="70" spans="1:11" ht="15.75" customHeight="1" x14ac:dyDescent="0.2">
      <c r="A70" s="24" t="s">
        <v>131</v>
      </c>
      <c r="B70" s="4" t="s">
        <v>12</v>
      </c>
      <c r="C70" s="4" t="s">
        <v>13</v>
      </c>
      <c r="D70" s="4" t="s">
        <v>117</v>
      </c>
      <c r="E70" s="4" t="s">
        <v>14</v>
      </c>
      <c r="F70" s="4" t="s">
        <v>15</v>
      </c>
      <c r="G70" s="4">
        <v>11</v>
      </c>
      <c r="H70" s="6">
        <f t="shared" si="4"/>
        <v>41635</v>
      </c>
      <c r="I70" s="4" t="s">
        <v>102</v>
      </c>
      <c r="J70" s="13" t="s">
        <v>183</v>
      </c>
      <c r="K70" s="32" t="s">
        <v>41</v>
      </c>
    </row>
    <row r="71" spans="1:11" ht="15" customHeight="1" x14ac:dyDescent="0.2">
      <c r="A71" s="24" t="s">
        <v>167</v>
      </c>
      <c r="B71" s="4" t="s">
        <v>12</v>
      </c>
      <c r="C71" s="4" t="s">
        <v>13</v>
      </c>
      <c r="D71" s="4" t="s">
        <v>117</v>
      </c>
      <c r="E71" s="4" t="s">
        <v>14</v>
      </c>
      <c r="F71" s="4" t="s">
        <v>29</v>
      </c>
      <c r="G71" s="4">
        <v>11.5</v>
      </c>
      <c r="H71" s="6">
        <f>G71*3785</f>
        <v>43527.5</v>
      </c>
      <c r="I71" s="4" t="s">
        <v>102</v>
      </c>
      <c r="J71" s="3" t="s">
        <v>159</v>
      </c>
      <c r="K71" s="8" t="s">
        <v>22</v>
      </c>
    </row>
    <row r="72" spans="1:11" ht="15.75" customHeight="1" x14ac:dyDescent="0.2">
      <c r="A72" s="17"/>
      <c r="D72" s="16"/>
      <c r="J72" s="11"/>
    </row>
    <row r="73" spans="1:11" ht="15.75" customHeight="1" x14ac:dyDescent="0.2">
      <c r="A73" s="11"/>
      <c r="D73" s="16"/>
      <c r="J73" s="11"/>
    </row>
    <row r="74" spans="1:11" ht="15.75" customHeight="1" x14ac:dyDescent="0.2">
      <c r="A74" s="11"/>
      <c r="D74" s="16"/>
      <c r="J74" s="11"/>
    </row>
    <row r="75" spans="1:11" ht="15.75" customHeight="1" x14ac:dyDescent="0.2">
      <c r="A75" s="11"/>
      <c r="D75" s="16"/>
      <c r="J75" s="11"/>
    </row>
    <row r="76" spans="1:11" ht="15.75" customHeight="1" x14ac:dyDescent="0.2">
      <c r="A76" s="11"/>
      <c r="D76" s="16"/>
      <c r="J76" s="11"/>
    </row>
    <row r="77" spans="1:11" ht="15.75" customHeight="1" x14ac:dyDescent="0.2">
      <c r="A77" s="11"/>
      <c r="D77" s="16"/>
      <c r="J77" s="11"/>
    </row>
    <row r="78" spans="1:11" ht="15.75" customHeight="1" x14ac:dyDescent="0.2">
      <c r="A78" s="11"/>
      <c r="D78" s="16"/>
      <c r="J78" s="11"/>
    </row>
    <row r="79" spans="1:11" ht="15.75" customHeight="1" x14ac:dyDescent="0.2">
      <c r="A79" s="11"/>
      <c r="D79" s="16"/>
      <c r="J79" s="11"/>
    </row>
    <row r="80" spans="1:11" ht="15.75" customHeight="1" x14ac:dyDescent="0.2">
      <c r="A80" s="11"/>
      <c r="D80" s="16"/>
      <c r="J80" s="11"/>
    </row>
    <row r="81" spans="1:10" ht="15.75" customHeight="1" x14ac:dyDescent="0.2">
      <c r="A81" s="11"/>
      <c r="D81" s="16"/>
      <c r="J81" s="11"/>
    </row>
    <row r="82" spans="1:10" ht="15.75" customHeight="1" x14ac:dyDescent="0.2">
      <c r="A82" s="11"/>
      <c r="D82" s="16"/>
      <c r="J82" s="11"/>
    </row>
    <row r="83" spans="1:10" ht="15.75" customHeight="1" x14ac:dyDescent="0.2">
      <c r="A83" s="11"/>
      <c r="D83" s="16"/>
      <c r="J83" s="11"/>
    </row>
    <row r="84" spans="1:10" ht="15.75" customHeight="1" x14ac:dyDescent="0.2">
      <c r="A84" s="11"/>
      <c r="D84" s="16"/>
      <c r="J84" s="11"/>
    </row>
    <row r="85" spans="1:10" ht="15.75" customHeight="1" x14ac:dyDescent="0.2">
      <c r="A85" s="11"/>
      <c r="D85" s="16"/>
      <c r="J85" s="11"/>
    </row>
    <row r="86" spans="1:10" ht="15.75" customHeight="1" x14ac:dyDescent="0.2">
      <c r="A86" s="11"/>
      <c r="D86" s="16"/>
      <c r="J86" s="11"/>
    </row>
    <row r="87" spans="1:10" ht="15.75" customHeight="1" x14ac:dyDescent="0.2">
      <c r="A87" s="11"/>
      <c r="D87" s="16"/>
      <c r="J87" s="11"/>
    </row>
    <row r="88" spans="1:10" ht="15.75" customHeight="1" x14ac:dyDescent="0.2">
      <c r="A88" s="11"/>
      <c r="D88" s="16"/>
      <c r="J88" s="11"/>
    </row>
    <row r="89" spans="1:10" ht="15.75" customHeight="1" x14ac:dyDescent="0.2">
      <c r="A89" s="11"/>
      <c r="D89" s="16"/>
      <c r="J89" s="11"/>
    </row>
    <row r="90" spans="1:10" ht="15.75" customHeight="1" x14ac:dyDescent="0.2">
      <c r="A90" s="11"/>
      <c r="D90" s="16"/>
      <c r="J90" s="11"/>
    </row>
    <row r="91" spans="1:10" ht="15.75" customHeight="1" x14ac:dyDescent="0.2">
      <c r="A91" s="11"/>
      <c r="D91" s="16"/>
      <c r="J91" s="11"/>
    </row>
    <row r="92" spans="1:10" ht="15.75" customHeight="1" x14ac:dyDescent="0.2">
      <c r="A92" s="11"/>
      <c r="D92" s="16"/>
      <c r="J92" s="11"/>
    </row>
    <row r="93" spans="1:10" ht="15.75" customHeight="1" x14ac:dyDescent="0.2">
      <c r="A93" s="11"/>
      <c r="D93" s="16"/>
      <c r="J93" s="11"/>
    </row>
    <row r="94" spans="1:10" ht="15.75" customHeight="1" x14ac:dyDescent="0.2">
      <c r="A94" s="11"/>
      <c r="D94" s="16"/>
      <c r="J94" s="11"/>
    </row>
    <row r="95" spans="1:10" ht="15.75" customHeight="1" x14ac:dyDescent="0.2">
      <c r="A95" s="11"/>
      <c r="D95" s="16"/>
      <c r="J95" s="11"/>
    </row>
    <row r="96" spans="1:10" ht="15.75" customHeight="1" x14ac:dyDescent="0.2">
      <c r="A96" s="11"/>
      <c r="D96" s="16"/>
      <c r="J96" s="11"/>
    </row>
    <row r="97" spans="1:10" ht="15.75" customHeight="1" x14ac:dyDescent="0.2">
      <c r="A97" s="11"/>
      <c r="D97" s="16"/>
      <c r="J97" s="11"/>
    </row>
    <row r="98" spans="1:10" ht="15.75" customHeight="1" x14ac:dyDescent="0.2">
      <c r="A98" s="11"/>
      <c r="D98" s="16"/>
      <c r="J98" s="11"/>
    </row>
    <row r="99" spans="1:10" ht="15.75" customHeight="1" x14ac:dyDescent="0.2">
      <c r="A99" s="11"/>
      <c r="D99" s="16"/>
      <c r="J99" s="11"/>
    </row>
    <row r="100" spans="1:10" ht="15.75" customHeight="1" x14ac:dyDescent="0.2">
      <c r="A100" s="11"/>
      <c r="D100" s="16"/>
      <c r="J100" s="11"/>
    </row>
    <row r="101" spans="1:10" ht="15.75" customHeight="1" x14ac:dyDescent="0.2">
      <c r="A101" s="11"/>
      <c r="D101" s="16"/>
      <c r="J101" s="11"/>
    </row>
    <row r="102" spans="1:10" ht="15.75" customHeight="1" x14ac:dyDescent="0.2">
      <c r="A102" s="11"/>
      <c r="D102" s="16"/>
      <c r="J102" s="11"/>
    </row>
    <row r="103" spans="1:10" ht="15.75" customHeight="1" x14ac:dyDescent="0.2">
      <c r="A103" s="11"/>
      <c r="D103" s="16"/>
      <c r="J103" s="11"/>
    </row>
    <row r="104" spans="1:10" ht="15.75" customHeight="1" x14ac:dyDescent="0.2">
      <c r="A104" s="11"/>
      <c r="D104" s="16"/>
      <c r="J104" s="11"/>
    </row>
    <row r="105" spans="1:10" ht="15.75" customHeight="1" x14ac:dyDescent="0.2">
      <c r="A105" s="11"/>
      <c r="D105" s="16"/>
      <c r="J105" s="11"/>
    </row>
    <row r="106" spans="1:10" ht="15.75" customHeight="1" x14ac:dyDescent="0.2">
      <c r="A106" s="11"/>
      <c r="D106" s="16"/>
      <c r="J106" s="11"/>
    </row>
    <row r="107" spans="1:10" ht="15.75" customHeight="1" x14ac:dyDescent="0.2">
      <c r="A107" s="11"/>
      <c r="D107" s="16"/>
      <c r="J107" s="11"/>
    </row>
    <row r="108" spans="1:10" ht="15.75" customHeight="1" x14ac:dyDescent="0.2">
      <c r="A108" s="11"/>
      <c r="D108" s="16"/>
      <c r="J108" s="11"/>
    </row>
    <row r="109" spans="1:10" ht="15.75" customHeight="1" x14ac:dyDescent="0.2">
      <c r="A109" s="11"/>
      <c r="D109" s="16"/>
      <c r="J109" s="11"/>
    </row>
    <row r="110" spans="1:10" ht="15.75" customHeight="1" x14ac:dyDescent="0.2">
      <c r="A110" s="11"/>
      <c r="D110" s="16"/>
      <c r="J110" s="11"/>
    </row>
    <row r="111" spans="1:10" ht="15.75" customHeight="1" x14ac:dyDescent="0.2">
      <c r="A111" s="11"/>
      <c r="D111" s="16"/>
      <c r="J111" s="11"/>
    </row>
    <row r="112" spans="1:10" ht="15.75" customHeight="1" x14ac:dyDescent="0.2">
      <c r="A112" s="11"/>
      <c r="D112" s="16"/>
      <c r="J112" s="11"/>
    </row>
    <row r="113" spans="1:10" ht="15.75" customHeight="1" x14ac:dyDescent="0.2">
      <c r="A113" s="11"/>
      <c r="D113" s="16"/>
      <c r="J113" s="11"/>
    </row>
    <row r="114" spans="1:10" ht="15.75" customHeight="1" x14ac:dyDescent="0.2">
      <c r="A114" s="11"/>
      <c r="D114" s="16"/>
      <c r="J114" s="11"/>
    </row>
    <row r="115" spans="1:10" ht="15.75" customHeight="1" x14ac:dyDescent="0.2">
      <c r="A115" s="11"/>
      <c r="D115" s="16"/>
      <c r="J115" s="11"/>
    </row>
    <row r="116" spans="1:10" ht="15.75" customHeight="1" x14ac:dyDescent="0.2">
      <c r="A116" s="11"/>
      <c r="D116" s="16"/>
      <c r="J116" s="11"/>
    </row>
    <row r="117" spans="1:10" ht="15.75" customHeight="1" x14ac:dyDescent="0.2">
      <c r="A117" s="11"/>
      <c r="D117" s="16"/>
      <c r="J117" s="11"/>
    </row>
    <row r="118" spans="1:10" ht="15.75" customHeight="1" x14ac:dyDescent="0.2">
      <c r="A118" s="11"/>
      <c r="D118" s="16"/>
      <c r="J118" s="11"/>
    </row>
    <row r="119" spans="1:10" ht="15.75" customHeight="1" x14ac:dyDescent="0.2">
      <c r="A119" s="11"/>
      <c r="D119" s="16"/>
      <c r="J119" s="11"/>
    </row>
    <row r="120" spans="1:10" ht="15.75" customHeight="1" x14ac:dyDescent="0.2">
      <c r="A120" s="11"/>
      <c r="D120" s="16"/>
      <c r="J120" s="11"/>
    </row>
    <row r="121" spans="1:10" ht="15.75" customHeight="1" x14ac:dyDescent="0.2">
      <c r="A121" s="11"/>
      <c r="D121" s="16"/>
      <c r="J121" s="11"/>
    </row>
    <row r="122" spans="1:10" ht="15.75" customHeight="1" x14ac:dyDescent="0.2">
      <c r="A122" s="11"/>
      <c r="D122" s="16"/>
      <c r="J122" s="11"/>
    </row>
    <row r="123" spans="1:10" ht="15.75" customHeight="1" x14ac:dyDescent="0.2">
      <c r="A123" s="11"/>
      <c r="D123" s="16"/>
      <c r="J123" s="11"/>
    </row>
    <row r="124" spans="1:10" ht="15.75" customHeight="1" x14ac:dyDescent="0.2">
      <c r="A124" s="11"/>
      <c r="D124" s="16"/>
      <c r="J124" s="11"/>
    </row>
    <row r="125" spans="1:10" ht="15.75" customHeight="1" x14ac:dyDescent="0.2">
      <c r="A125" s="11"/>
      <c r="D125" s="16"/>
      <c r="J125" s="11"/>
    </row>
    <row r="126" spans="1:10" ht="15.75" customHeight="1" x14ac:dyDescent="0.2">
      <c r="A126" s="11"/>
      <c r="D126" s="16"/>
      <c r="J126" s="11"/>
    </row>
    <row r="127" spans="1:10" ht="15.75" customHeight="1" x14ac:dyDescent="0.2">
      <c r="A127" s="11"/>
      <c r="D127" s="16"/>
      <c r="J127" s="11"/>
    </row>
    <row r="128" spans="1:10" ht="15.75" customHeight="1" x14ac:dyDescent="0.2">
      <c r="A128" s="11"/>
      <c r="D128" s="16"/>
      <c r="J128" s="11"/>
    </row>
    <row r="129" spans="1:10" ht="15.75" customHeight="1" x14ac:dyDescent="0.2">
      <c r="A129" s="11"/>
      <c r="D129" s="16"/>
      <c r="J129" s="11"/>
    </row>
    <row r="130" spans="1:10" ht="15.75" customHeight="1" x14ac:dyDescent="0.2">
      <c r="A130" s="11"/>
      <c r="D130" s="16"/>
      <c r="J130" s="11"/>
    </row>
    <row r="131" spans="1:10" ht="15.75" customHeight="1" x14ac:dyDescent="0.2">
      <c r="A131" s="11"/>
      <c r="D131" s="16"/>
      <c r="J131" s="11"/>
    </row>
    <row r="132" spans="1:10" ht="15.75" customHeight="1" x14ac:dyDescent="0.2">
      <c r="A132" s="11"/>
      <c r="D132" s="16"/>
      <c r="J132" s="11"/>
    </row>
    <row r="133" spans="1:10" ht="15.75" customHeight="1" x14ac:dyDescent="0.2">
      <c r="A133" s="11"/>
      <c r="D133" s="16"/>
      <c r="J133" s="11"/>
    </row>
    <row r="134" spans="1:10" ht="15.75" customHeight="1" x14ac:dyDescent="0.2">
      <c r="A134" s="11"/>
      <c r="D134" s="16"/>
      <c r="J134" s="11"/>
    </row>
    <row r="135" spans="1:10" ht="15.75" customHeight="1" x14ac:dyDescent="0.2">
      <c r="A135" s="11"/>
      <c r="D135" s="16"/>
      <c r="J135" s="11"/>
    </row>
    <row r="136" spans="1:10" ht="15.75" customHeight="1" x14ac:dyDescent="0.2">
      <c r="A136" s="11"/>
      <c r="D136" s="16"/>
      <c r="J136" s="11"/>
    </row>
    <row r="137" spans="1:10" ht="15.75" customHeight="1" x14ac:dyDescent="0.2">
      <c r="A137" s="11"/>
      <c r="D137" s="16"/>
      <c r="J137" s="11"/>
    </row>
    <row r="138" spans="1:10" ht="15.75" customHeight="1" x14ac:dyDescent="0.2">
      <c r="A138" s="11"/>
      <c r="D138" s="16"/>
      <c r="J138" s="11"/>
    </row>
    <row r="139" spans="1:10" ht="15.75" customHeight="1" x14ac:dyDescent="0.2">
      <c r="A139" s="11"/>
      <c r="D139" s="16"/>
      <c r="J139" s="11"/>
    </row>
    <row r="140" spans="1:10" ht="15.75" customHeight="1" x14ac:dyDescent="0.2">
      <c r="A140" s="11"/>
      <c r="D140" s="16"/>
      <c r="J140" s="11"/>
    </row>
    <row r="141" spans="1:10" ht="15.75" customHeight="1" x14ac:dyDescent="0.2">
      <c r="A141" s="11"/>
      <c r="D141" s="16"/>
      <c r="J141" s="11"/>
    </row>
    <row r="142" spans="1:10" ht="15.75" customHeight="1" x14ac:dyDescent="0.2">
      <c r="A142" s="11"/>
      <c r="D142" s="16"/>
      <c r="J142" s="11"/>
    </row>
    <row r="143" spans="1:10" ht="15.75" customHeight="1" x14ac:dyDescent="0.2">
      <c r="A143" s="11"/>
      <c r="D143" s="16"/>
      <c r="J143" s="11"/>
    </row>
    <row r="144" spans="1:10" ht="15.75" customHeight="1" x14ac:dyDescent="0.2">
      <c r="A144" s="11"/>
      <c r="D144" s="16"/>
      <c r="J144" s="11"/>
    </row>
    <row r="145" spans="1:10" ht="15.75" customHeight="1" x14ac:dyDescent="0.2">
      <c r="A145" s="11"/>
      <c r="D145" s="16"/>
      <c r="J145" s="11"/>
    </row>
    <row r="146" spans="1:10" ht="15.75" customHeight="1" x14ac:dyDescent="0.2">
      <c r="A146" s="11"/>
      <c r="D146" s="16"/>
      <c r="J146" s="11"/>
    </row>
    <row r="147" spans="1:10" ht="15.75" customHeight="1" x14ac:dyDescent="0.2">
      <c r="A147" s="11"/>
      <c r="D147" s="16"/>
      <c r="J147" s="11"/>
    </row>
    <row r="148" spans="1:10" ht="15.75" customHeight="1" x14ac:dyDescent="0.2">
      <c r="A148" s="11"/>
      <c r="D148" s="16"/>
      <c r="J148" s="11"/>
    </row>
    <row r="149" spans="1:10" ht="15.75" customHeight="1" x14ac:dyDescent="0.2">
      <c r="A149" s="11"/>
      <c r="D149" s="16"/>
      <c r="J149" s="11"/>
    </row>
    <row r="150" spans="1:10" ht="15.75" customHeight="1" x14ac:dyDescent="0.2">
      <c r="A150" s="11"/>
      <c r="D150" s="16"/>
      <c r="J150" s="11"/>
    </row>
    <row r="151" spans="1:10" ht="15.75" customHeight="1" x14ac:dyDescent="0.2">
      <c r="A151" s="11"/>
      <c r="D151" s="16"/>
      <c r="J151" s="11"/>
    </row>
    <row r="152" spans="1:10" ht="15.75" customHeight="1" x14ac:dyDescent="0.2">
      <c r="A152" s="11"/>
      <c r="D152" s="16"/>
      <c r="J152" s="11"/>
    </row>
    <row r="153" spans="1:10" ht="15.75" customHeight="1" x14ac:dyDescent="0.2">
      <c r="A153" s="11"/>
      <c r="D153" s="16"/>
      <c r="J153" s="11"/>
    </row>
    <row r="154" spans="1:10" ht="15.75" customHeight="1" x14ac:dyDescent="0.2">
      <c r="A154" s="11"/>
      <c r="D154" s="16"/>
      <c r="J154" s="11"/>
    </row>
    <row r="155" spans="1:10" ht="15.75" customHeight="1" x14ac:dyDescent="0.2">
      <c r="A155" s="11"/>
      <c r="D155" s="16"/>
      <c r="J155" s="11"/>
    </row>
    <row r="156" spans="1:10" ht="15.75" customHeight="1" x14ac:dyDescent="0.2">
      <c r="A156" s="11"/>
      <c r="D156" s="16"/>
      <c r="J156" s="11"/>
    </row>
    <row r="157" spans="1:10" ht="15.75" customHeight="1" x14ac:dyDescent="0.2">
      <c r="A157" s="11"/>
      <c r="D157" s="16"/>
      <c r="J157" s="11"/>
    </row>
    <row r="158" spans="1:10" ht="15.75" customHeight="1" x14ac:dyDescent="0.2">
      <c r="A158" s="11"/>
      <c r="D158" s="16"/>
      <c r="J158" s="11"/>
    </row>
    <row r="159" spans="1:10" ht="15.75" customHeight="1" x14ac:dyDescent="0.2">
      <c r="A159" s="11"/>
      <c r="D159" s="16"/>
      <c r="J159" s="11"/>
    </row>
    <row r="160" spans="1:10" ht="15.75" customHeight="1" x14ac:dyDescent="0.2">
      <c r="A160" s="11"/>
      <c r="D160" s="16"/>
      <c r="J160" s="11"/>
    </row>
    <row r="161" spans="1:10" ht="15.75" customHeight="1" x14ac:dyDescent="0.2">
      <c r="A161" s="11"/>
      <c r="D161" s="16"/>
      <c r="J161" s="11"/>
    </row>
    <row r="162" spans="1:10" ht="15.75" customHeight="1" x14ac:dyDescent="0.2">
      <c r="A162" s="11"/>
      <c r="D162" s="16"/>
      <c r="J162" s="11"/>
    </row>
    <row r="163" spans="1:10" ht="15.75" customHeight="1" x14ac:dyDescent="0.2">
      <c r="A163" s="11"/>
      <c r="D163" s="16"/>
      <c r="J163" s="11"/>
    </row>
    <row r="164" spans="1:10" ht="15.75" customHeight="1" x14ac:dyDescent="0.2">
      <c r="A164" s="11"/>
      <c r="D164" s="16"/>
      <c r="J164" s="11"/>
    </row>
    <row r="165" spans="1:10" ht="15.75" customHeight="1" x14ac:dyDescent="0.2">
      <c r="A165" s="11"/>
      <c r="D165" s="16"/>
      <c r="J165" s="11"/>
    </row>
    <row r="166" spans="1:10" ht="15.75" customHeight="1" x14ac:dyDescent="0.2">
      <c r="A166" s="11"/>
      <c r="D166" s="16"/>
      <c r="J166" s="11"/>
    </row>
    <row r="167" spans="1:10" ht="15.75" customHeight="1" x14ac:dyDescent="0.2">
      <c r="A167" s="11"/>
      <c r="D167" s="16"/>
      <c r="J167" s="11"/>
    </row>
    <row r="168" spans="1:10" ht="15.75" customHeight="1" x14ac:dyDescent="0.2">
      <c r="A168" s="11"/>
      <c r="D168" s="16"/>
      <c r="J168" s="11"/>
    </row>
    <row r="169" spans="1:10" ht="15.75" customHeight="1" x14ac:dyDescent="0.2">
      <c r="A169" s="11"/>
      <c r="D169" s="16"/>
      <c r="J169" s="11"/>
    </row>
    <row r="170" spans="1:10" ht="15.75" customHeight="1" x14ac:dyDescent="0.2">
      <c r="A170" s="11"/>
      <c r="D170" s="16"/>
      <c r="J170" s="11"/>
    </row>
    <row r="171" spans="1:10" ht="15.75" customHeight="1" x14ac:dyDescent="0.2">
      <c r="A171" s="11"/>
      <c r="D171" s="16"/>
      <c r="J171" s="11"/>
    </row>
    <row r="172" spans="1:10" ht="15.75" customHeight="1" x14ac:dyDescent="0.2">
      <c r="A172" s="11"/>
      <c r="D172" s="16"/>
      <c r="J172" s="11"/>
    </row>
    <row r="173" spans="1:10" ht="15.75" customHeight="1" x14ac:dyDescent="0.2">
      <c r="A173" s="11"/>
      <c r="D173" s="16"/>
      <c r="J173" s="11"/>
    </row>
    <row r="174" spans="1:10" ht="15.75" customHeight="1" x14ac:dyDescent="0.2">
      <c r="A174" s="11"/>
      <c r="D174" s="16"/>
      <c r="J174" s="11"/>
    </row>
    <row r="175" spans="1:10" ht="15.75" customHeight="1" x14ac:dyDescent="0.2">
      <c r="A175" s="11"/>
      <c r="D175" s="16"/>
      <c r="J175" s="11"/>
    </row>
    <row r="176" spans="1:10" ht="15.75" customHeight="1" x14ac:dyDescent="0.2">
      <c r="A176" s="11"/>
      <c r="D176" s="16"/>
      <c r="J176" s="11"/>
    </row>
    <row r="177" spans="1:10" ht="15.75" customHeight="1" x14ac:dyDescent="0.2">
      <c r="A177" s="11"/>
      <c r="D177" s="16"/>
      <c r="J177" s="11"/>
    </row>
    <row r="178" spans="1:10" ht="15.75" customHeight="1" x14ac:dyDescent="0.2">
      <c r="A178" s="11"/>
      <c r="D178" s="16"/>
      <c r="J178" s="11"/>
    </row>
    <row r="179" spans="1:10" ht="15.75" customHeight="1" x14ac:dyDescent="0.2">
      <c r="A179" s="11"/>
      <c r="D179" s="16"/>
      <c r="J179" s="11"/>
    </row>
    <row r="180" spans="1:10" ht="15.75" customHeight="1" x14ac:dyDescent="0.2">
      <c r="A180" s="11"/>
      <c r="D180" s="16"/>
      <c r="J180" s="11"/>
    </row>
    <row r="181" spans="1:10" ht="15.75" customHeight="1" x14ac:dyDescent="0.2">
      <c r="A181" s="11"/>
      <c r="D181" s="16"/>
      <c r="J181" s="11"/>
    </row>
    <row r="182" spans="1:10" ht="15.75" customHeight="1" x14ac:dyDescent="0.2">
      <c r="A182" s="11"/>
      <c r="D182" s="16"/>
      <c r="J182" s="11"/>
    </row>
    <row r="183" spans="1:10" ht="15.75" customHeight="1" x14ac:dyDescent="0.2">
      <c r="A183" s="11"/>
      <c r="D183" s="16"/>
      <c r="J183" s="11"/>
    </row>
    <row r="184" spans="1:10" ht="15.75" customHeight="1" x14ac:dyDescent="0.2">
      <c r="A184" s="11"/>
      <c r="D184" s="16"/>
      <c r="J184" s="11"/>
    </row>
    <row r="185" spans="1:10" ht="15.75" customHeight="1" x14ac:dyDescent="0.2">
      <c r="A185" s="11"/>
      <c r="D185" s="16"/>
      <c r="J185" s="11"/>
    </row>
    <row r="186" spans="1:10" ht="15.75" customHeight="1" x14ac:dyDescent="0.2">
      <c r="A186" s="11"/>
      <c r="D186" s="16"/>
      <c r="J186" s="11"/>
    </row>
    <row r="187" spans="1:10" ht="15.75" customHeight="1" x14ac:dyDescent="0.2">
      <c r="A187" s="11"/>
      <c r="D187" s="16"/>
      <c r="J187" s="11"/>
    </row>
    <row r="188" spans="1:10" ht="15.75" customHeight="1" x14ac:dyDescent="0.2">
      <c r="A188" s="11"/>
      <c r="D188" s="16"/>
      <c r="J188" s="11"/>
    </row>
    <row r="189" spans="1:10" ht="15.75" customHeight="1" x14ac:dyDescent="0.2">
      <c r="A189" s="11"/>
      <c r="D189" s="16"/>
      <c r="J189" s="11"/>
    </row>
    <row r="190" spans="1:10" ht="15.75" customHeight="1" x14ac:dyDescent="0.2">
      <c r="A190" s="11"/>
      <c r="D190" s="16"/>
      <c r="J190" s="11"/>
    </row>
    <row r="191" spans="1:10" ht="15.75" customHeight="1" x14ac:dyDescent="0.2">
      <c r="A191" s="11"/>
      <c r="D191" s="16"/>
      <c r="J191" s="11"/>
    </row>
    <row r="192" spans="1:10" ht="15.75" customHeight="1" x14ac:dyDescent="0.2">
      <c r="A192" s="11"/>
      <c r="D192" s="16"/>
      <c r="J192" s="11"/>
    </row>
    <row r="193" spans="1:10" ht="15.75" customHeight="1" x14ac:dyDescent="0.2">
      <c r="A193" s="11"/>
      <c r="D193" s="16"/>
      <c r="J193" s="11"/>
    </row>
    <row r="194" spans="1:10" ht="15.75" customHeight="1" x14ac:dyDescent="0.2">
      <c r="A194" s="11"/>
      <c r="D194" s="16"/>
      <c r="J194" s="11"/>
    </row>
    <row r="195" spans="1:10" ht="15.75" customHeight="1" x14ac:dyDescent="0.2">
      <c r="A195" s="11"/>
      <c r="D195" s="16"/>
      <c r="J195" s="11"/>
    </row>
    <row r="196" spans="1:10" ht="15.75" customHeight="1" x14ac:dyDescent="0.2">
      <c r="A196" s="11"/>
      <c r="D196" s="16"/>
      <c r="J196" s="11"/>
    </row>
    <row r="197" spans="1:10" ht="15.75" customHeight="1" x14ac:dyDescent="0.2">
      <c r="A197" s="11"/>
      <c r="D197" s="16"/>
      <c r="J197" s="11"/>
    </row>
    <row r="198" spans="1:10" ht="15.75" customHeight="1" x14ac:dyDescent="0.2">
      <c r="A198" s="11"/>
      <c r="D198" s="16"/>
      <c r="J198" s="11"/>
    </row>
    <row r="199" spans="1:10" ht="15.75" customHeight="1" x14ac:dyDescent="0.2">
      <c r="A199" s="11"/>
      <c r="D199" s="16"/>
      <c r="J199" s="11"/>
    </row>
    <row r="200" spans="1:10" ht="15.75" customHeight="1" x14ac:dyDescent="0.2">
      <c r="A200" s="11"/>
      <c r="D200" s="16"/>
      <c r="J200" s="11"/>
    </row>
    <row r="201" spans="1:10" ht="15.75" customHeight="1" x14ac:dyDescent="0.2">
      <c r="A201" s="11"/>
      <c r="D201" s="16"/>
      <c r="J201" s="11"/>
    </row>
    <row r="202" spans="1:10" ht="15.75" customHeight="1" x14ac:dyDescent="0.2">
      <c r="A202" s="11"/>
      <c r="D202" s="16"/>
      <c r="J202" s="11"/>
    </row>
    <row r="203" spans="1:10" ht="15.75" customHeight="1" x14ac:dyDescent="0.2">
      <c r="A203" s="11"/>
      <c r="D203" s="16"/>
      <c r="J203" s="11"/>
    </row>
    <row r="204" spans="1:10" ht="15.75" customHeight="1" x14ac:dyDescent="0.2">
      <c r="A204" s="11"/>
      <c r="D204" s="16"/>
      <c r="J204" s="11"/>
    </row>
    <row r="205" spans="1:10" ht="15.75" customHeight="1" x14ac:dyDescent="0.2">
      <c r="A205" s="11"/>
      <c r="D205" s="16"/>
      <c r="J205" s="11"/>
    </row>
    <row r="206" spans="1:10" ht="15.75" customHeight="1" x14ac:dyDescent="0.2">
      <c r="A206" s="11"/>
      <c r="D206" s="16"/>
      <c r="J206" s="11"/>
    </row>
    <row r="207" spans="1:10" ht="15.75" customHeight="1" x14ac:dyDescent="0.2">
      <c r="A207" s="11"/>
      <c r="D207" s="16"/>
      <c r="J207" s="11"/>
    </row>
    <row r="208" spans="1:10" ht="15.75" customHeight="1" x14ac:dyDescent="0.2">
      <c r="A208" s="11"/>
      <c r="D208" s="16"/>
      <c r="J208" s="11"/>
    </row>
    <row r="209" spans="1:10" ht="15.75" customHeight="1" x14ac:dyDescent="0.2">
      <c r="A209" s="11"/>
      <c r="D209" s="16"/>
      <c r="J209" s="11"/>
    </row>
    <row r="210" spans="1:10" ht="15.75" customHeight="1" x14ac:dyDescent="0.2">
      <c r="A210" s="11"/>
      <c r="D210" s="16"/>
      <c r="J210" s="11"/>
    </row>
    <row r="211" spans="1:10" ht="15.75" customHeight="1" x14ac:dyDescent="0.2">
      <c r="A211" s="11"/>
      <c r="D211" s="16"/>
      <c r="J211" s="11"/>
    </row>
    <row r="212" spans="1:10" ht="15.75" customHeight="1" x14ac:dyDescent="0.2">
      <c r="A212" s="11"/>
      <c r="D212" s="16"/>
      <c r="J212" s="11"/>
    </row>
    <row r="213" spans="1:10" ht="15.75" customHeight="1" x14ac:dyDescent="0.2">
      <c r="A213" s="11"/>
      <c r="D213" s="16"/>
      <c r="J213" s="11"/>
    </row>
    <row r="214" spans="1:10" ht="15.75" customHeight="1" x14ac:dyDescent="0.2">
      <c r="A214" s="11"/>
      <c r="D214" s="16"/>
      <c r="J214" s="11"/>
    </row>
    <row r="215" spans="1:10" ht="15.75" customHeight="1" x14ac:dyDescent="0.2">
      <c r="A215" s="11"/>
      <c r="D215" s="16"/>
      <c r="J215" s="11"/>
    </row>
    <row r="216" spans="1:10" ht="15.75" customHeight="1" x14ac:dyDescent="0.2">
      <c r="A216" s="11"/>
      <c r="D216" s="16"/>
      <c r="J216" s="11"/>
    </row>
    <row r="217" spans="1:10" ht="15.75" customHeight="1" x14ac:dyDescent="0.2">
      <c r="A217" s="11"/>
      <c r="D217" s="16"/>
      <c r="J217" s="11"/>
    </row>
    <row r="218" spans="1:10" ht="15.75" customHeight="1" x14ac:dyDescent="0.2">
      <c r="A218" s="11"/>
      <c r="D218" s="16"/>
      <c r="J218" s="11"/>
    </row>
    <row r="219" spans="1:10" ht="15.75" customHeight="1" x14ac:dyDescent="0.2">
      <c r="A219" s="11"/>
      <c r="D219" s="16"/>
      <c r="J219" s="11"/>
    </row>
    <row r="220" spans="1:10" ht="15.75" customHeight="1" x14ac:dyDescent="0.2">
      <c r="A220" s="11"/>
      <c r="D220" s="16"/>
      <c r="J220" s="11"/>
    </row>
    <row r="221" spans="1:10" ht="15.75" customHeight="1" x14ac:dyDescent="0.2">
      <c r="A221" s="11"/>
      <c r="D221" s="16"/>
      <c r="J221" s="11"/>
    </row>
    <row r="222" spans="1:10" ht="15.75" customHeight="1" x14ac:dyDescent="0.2">
      <c r="A222" s="11"/>
      <c r="D222" s="16"/>
      <c r="J222" s="11"/>
    </row>
    <row r="223" spans="1:10" ht="15.75" customHeight="1" x14ac:dyDescent="0.2">
      <c r="A223" s="11"/>
      <c r="D223" s="16"/>
      <c r="J223" s="11"/>
    </row>
    <row r="224" spans="1:10" ht="15.75" customHeight="1" x14ac:dyDescent="0.2">
      <c r="A224" s="11"/>
      <c r="D224" s="16"/>
      <c r="J224" s="11"/>
    </row>
    <row r="225" spans="1:10" ht="15.75" customHeight="1" x14ac:dyDescent="0.2">
      <c r="A225" s="11"/>
      <c r="D225" s="16"/>
      <c r="J225" s="11"/>
    </row>
    <row r="226" spans="1:10" ht="15.75" customHeight="1" x14ac:dyDescent="0.2">
      <c r="A226" s="11"/>
      <c r="D226" s="16"/>
      <c r="J226" s="11"/>
    </row>
    <row r="227" spans="1:10" ht="15.75" customHeight="1" x14ac:dyDescent="0.2">
      <c r="A227" s="11"/>
      <c r="D227" s="16"/>
      <c r="J227" s="11"/>
    </row>
    <row r="228" spans="1:10" ht="15.75" customHeight="1" x14ac:dyDescent="0.2">
      <c r="A228" s="11"/>
      <c r="D228" s="16"/>
      <c r="J228" s="11"/>
    </row>
    <row r="229" spans="1:10" ht="15.75" customHeight="1" x14ac:dyDescent="0.2">
      <c r="A229" s="11"/>
      <c r="D229" s="16"/>
      <c r="J229" s="11"/>
    </row>
    <row r="230" spans="1:10" ht="15.75" customHeight="1" x14ac:dyDescent="0.2">
      <c r="A230" s="11"/>
      <c r="D230" s="16"/>
      <c r="J230" s="11"/>
    </row>
    <row r="231" spans="1:10" ht="15.75" customHeight="1" x14ac:dyDescent="0.2">
      <c r="A231" s="11"/>
      <c r="D231" s="16"/>
      <c r="J231" s="11"/>
    </row>
    <row r="232" spans="1:10" ht="15.75" customHeight="1" x14ac:dyDescent="0.2">
      <c r="A232" s="11"/>
      <c r="D232" s="16"/>
      <c r="J232" s="11"/>
    </row>
    <row r="233" spans="1:10" ht="15.75" customHeight="1" x14ac:dyDescent="0.2">
      <c r="A233" s="11"/>
      <c r="D233" s="16"/>
      <c r="J233" s="11"/>
    </row>
    <row r="234" spans="1:10" ht="15.75" customHeight="1" x14ac:dyDescent="0.2">
      <c r="A234" s="11"/>
      <c r="D234" s="16"/>
      <c r="J234" s="11"/>
    </row>
    <row r="235" spans="1:10" ht="15.75" customHeight="1" x14ac:dyDescent="0.2">
      <c r="A235" s="11"/>
      <c r="D235" s="16"/>
      <c r="J235" s="11"/>
    </row>
    <row r="236" spans="1:10" ht="15.75" customHeight="1" x14ac:dyDescent="0.2">
      <c r="A236" s="11"/>
      <c r="D236" s="16"/>
      <c r="J236" s="11"/>
    </row>
    <row r="237" spans="1:10" ht="15.75" customHeight="1" x14ac:dyDescent="0.2">
      <c r="A237" s="11"/>
      <c r="D237" s="16"/>
      <c r="J237" s="11"/>
    </row>
    <row r="238" spans="1:10" ht="15.75" customHeight="1" x14ac:dyDescent="0.2">
      <c r="A238" s="11"/>
      <c r="D238" s="16"/>
      <c r="J238" s="11"/>
    </row>
    <row r="239" spans="1:10" ht="15.75" customHeight="1" x14ac:dyDescent="0.2">
      <c r="A239" s="11"/>
      <c r="D239" s="16"/>
      <c r="J239" s="11"/>
    </row>
    <row r="240" spans="1:10" ht="15.75" customHeight="1" x14ac:dyDescent="0.2">
      <c r="A240" s="11"/>
      <c r="D240" s="16"/>
      <c r="J240" s="11"/>
    </row>
    <row r="241" spans="1:10" ht="15.75" customHeight="1" x14ac:dyDescent="0.2">
      <c r="A241" s="11"/>
      <c r="D241" s="16"/>
      <c r="J241" s="11"/>
    </row>
    <row r="242" spans="1:10" ht="15.75" customHeight="1" x14ac:dyDescent="0.2">
      <c r="A242" s="11"/>
      <c r="D242" s="16"/>
      <c r="J242" s="11"/>
    </row>
    <row r="243" spans="1:10" ht="15.75" customHeight="1" x14ac:dyDescent="0.2">
      <c r="A243" s="11"/>
      <c r="D243" s="16"/>
      <c r="J243" s="11"/>
    </row>
    <row r="244" spans="1:10" ht="15.75" customHeight="1" x14ac:dyDescent="0.2">
      <c r="A244" s="11"/>
      <c r="D244" s="16"/>
      <c r="J244" s="11"/>
    </row>
    <row r="245" spans="1:10" ht="15.75" customHeight="1" x14ac:dyDescent="0.2">
      <c r="A245" s="11"/>
      <c r="D245" s="16"/>
      <c r="J245" s="11"/>
    </row>
    <row r="246" spans="1:10" ht="15.75" customHeight="1" x14ac:dyDescent="0.2">
      <c r="A246" s="11"/>
      <c r="D246" s="16"/>
      <c r="J246" s="11"/>
    </row>
    <row r="247" spans="1:10" ht="15.75" customHeight="1" x14ac:dyDescent="0.2">
      <c r="A247" s="11"/>
      <c r="D247" s="16"/>
      <c r="J247" s="11"/>
    </row>
    <row r="248" spans="1:10" ht="15.75" customHeight="1" x14ac:dyDescent="0.2">
      <c r="A248" s="11"/>
      <c r="D248" s="16"/>
      <c r="J248" s="11"/>
    </row>
    <row r="249" spans="1:10" ht="15.75" customHeight="1" x14ac:dyDescent="0.2">
      <c r="A249" s="11"/>
      <c r="D249" s="16"/>
      <c r="J249" s="11"/>
    </row>
    <row r="250" spans="1:10" ht="15.75" customHeight="1" x14ac:dyDescent="0.2">
      <c r="A250" s="11"/>
      <c r="D250" s="16"/>
      <c r="J250" s="11"/>
    </row>
    <row r="251" spans="1:10" ht="15.75" customHeight="1" x14ac:dyDescent="0.2">
      <c r="A251" s="11"/>
      <c r="D251" s="16"/>
      <c r="J251" s="11"/>
    </row>
    <row r="252" spans="1:10" ht="15.75" customHeight="1" x14ac:dyDescent="0.2">
      <c r="A252" s="11"/>
      <c r="D252" s="16"/>
      <c r="J252" s="11"/>
    </row>
    <row r="253" spans="1:10" ht="15.75" customHeight="1" x14ac:dyDescent="0.2">
      <c r="A253" s="11"/>
      <c r="D253" s="16"/>
      <c r="J253" s="11"/>
    </row>
    <row r="254" spans="1:10" ht="15.75" customHeight="1" x14ac:dyDescent="0.2">
      <c r="A254" s="11"/>
      <c r="D254" s="16"/>
      <c r="J254" s="11"/>
    </row>
    <row r="255" spans="1:10" ht="15.75" customHeight="1" x14ac:dyDescent="0.2">
      <c r="A255" s="11"/>
      <c r="D255" s="16"/>
      <c r="J255" s="11"/>
    </row>
    <row r="256" spans="1:10" ht="15.75" customHeight="1" x14ac:dyDescent="0.2">
      <c r="A256" s="11"/>
      <c r="D256" s="16"/>
      <c r="J256" s="11"/>
    </row>
    <row r="257" spans="1:10" ht="15.75" customHeight="1" x14ac:dyDescent="0.2">
      <c r="A257" s="11"/>
      <c r="D257" s="16"/>
      <c r="J257" s="11"/>
    </row>
    <row r="258" spans="1:10" ht="15.75" customHeight="1" x14ac:dyDescent="0.2">
      <c r="A258" s="11"/>
      <c r="D258" s="16"/>
      <c r="J258" s="11"/>
    </row>
    <row r="259" spans="1:10" ht="15.75" customHeight="1" x14ac:dyDescent="0.2">
      <c r="A259" s="11"/>
      <c r="D259" s="16"/>
      <c r="J259" s="11"/>
    </row>
    <row r="260" spans="1:10" ht="15.75" customHeight="1" x14ac:dyDescent="0.2">
      <c r="A260" s="11"/>
      <c r="D260" s="16"/>
      <c r="J260" s="11"/>
    </row>
    <row r="261" spans="1:10" ht="15.75" customHeight="1" x14ac:dyDescent="0.2">
      <c r="A261" s="11"/>
      <c r="D261" s="16"/>
      <c r="J261" s="11"/>
    </row>
    <row r="262" spans="1:10" ht="15.75" customHeight="1" x14ac:dyDescent="0.2">
      <c r="A262" s="11"/>
      <c r="D262" s="16"/>
      <c r="J262" s="11"/>
    </row>
    <row r="263" spans="1:10" ht="15.75" customHeight="1" x14ac:dyDescent="0.2">
      <c r="A263" s="11"/>
      <c r="D263" s="16"/>
      <c r="J263" s="11"/>
    </row>
    <row r="264" spans="1:10" ht="15.75" customHeight="1" x14ac:dyDescent="0.2">
      <c r="A264" s="11"/>
      <c r="D264" s="16"/>
      <c r="J264" s="11"/>
    </row>
    <row r="265" spans="1:10" ht="15.75" customHeight="1" x14ac:dyDescent="0.2">
      <c r="A265" s="11"/>
      <c r="D265" s="16"/>
      <c r="J265" s="11"/>
    </row>
    <row r="266" spans="1:10" ht="15.75" customHeight="1" x14ac:dyDescent="0.2">
      <c r="A266" s="11"/>
      <c r="D266" s="16"/>
      <c r="J266" s="11"/>
    </row>
    <row r="267" spans="1:10" ht="15.75" customHeight="1" x14ac:dyDescent="0.2">
      <c r="A267" s="11"/>
      <c r="D267" s="16"/>
      <c r="J267" s="11"/>
    </row>
    <row r="268" spans="1:10" ht="15.75" customHeight="1" x14ac:dyDescent="0.2">
      <c r="A268" s="11"/>
      <c r="D268" s="16"/>
      <c r="J268" s="11"/>
    </row>
    <row r="269" spans="1:10" ht="15.75" customHeight="1" x14ac:dyDescent="0.2">
      <c r="A269" s="11"/>
      <c r="D269" s="16"/>
      <c r="J269" s="11"/>
    </row>
    <row r="270" spans="1:10" ht="15.75" customHeight="1" x14ac:dyDescent="0.2">
      <c r="A270" s="11"/>
      <c r="D270" s="16"/>
      <c r="J270" s="11"/>
    </row>
    <row r="271" spans="1:10" ht="15.75" customHeight="1" x14ac:dyDescent="0.2">
      <c r="A271" s="11"/>
      <c r="D271" s="16"/>
      <c r="J271" s="11"/>
    </row>
    <row r="272" spans="1:10" ht="15.75" customHeight="1" x14ac:dyDescent="0.2">
      <c r="A272" s="11"/>
      <c r="D272" s="16"/>
      <c r="J272" s="11"/>
    </row>
    <row r="273" spans="1:10" ht="15.75" customHeight="1" x14ac:dyDescent="0.2">
      <c r="A273" s="11"/>
      <c r="D273" s="16"/>
      <c r="J273" s="11"/>
    </row>
    <row r="274" spans="1:10" ht="15.75" customHeight="1" x14ac:dyDescent="0.2">
      <c r="A274" s="11"/>
      <c r="D274" s="16"/>
      <c r="J274" s="11"/>
    </row>
    <row r="275" spans="1:10" ht="15.75" customHeight="1" x14ac:dyDescent="0.2">
      <c r="A275" s="11"/>
      <c r="D275" s="16"/>
      <c r="J275" s="11"/>
    </row>
    <row r="276" spans="1:10" ht="15.75" customHeight="1" x14ac:dyDescent="0.2">
      <c r="A276" s="11"/>
      <c r="D276" s="16"/>
      <c r="J276" s="11"/>
    </row>
    <row r="277" spans="1:10" ht="15.75" customHeight="1" x14ac:dyDescent="0.2">
      <c r="A277" s="11"/>
      <c r="D277" s="16"/>
      <c r="J277" s="11"/>
    </row>
    <row r="278" spans="1:10" ht="15.75" customHeight="1" x14ac:dyDescent="0.2">
      <c r="A278" s="11"/>
      <c r="D278" s="16"/>
      <c r="J278" s="11"/>
    </row>
    <row r="279" spans="1:10" ht="15.75" customHeight="1" x14ac:dyDescent="0.2">
      <c r="A279" s="11"/>
      <c r="D279" s="16"/>
      <c r="J279" s="11"/>
    </row>
    <row r="280" spans="1:10" ht="15.75" customHeight="1" x14ac:dyDescent="0.2">
      <c r="A280" s="11"/>
      <c r="D280" s="16"/>
      <c r="J280" s="11"/>
    </row>
    <row r="281" spans="1:10" ht="15.75" customHeight="1" x14ac:dyDescent="0.2">
      <c r="A281" s="11"/>
      <c r="D281" s="16"/>
      <c r="J281" s="11"/>
    </row>
    <row r="282" spans="1:10" ht="15.75" customHeight="1" x14ac:dyDescent="0.2">
      <c r="A282" s="11"/>
      <c r="D282" s="16"/>
      <c r="J282" s="11"/>
    </row>
    <row r="283" spans="1:10" ht="15.75" customHeight="1" x14ac:dyDescent="0.2">
      <c r="A283" s="11"/>
      <c r="D283" s="16"/>
      <c r="J283" s="11"/>
    </row>
    <row r="284" spans="1:10" ht="15.75" customHeight="1" x14ac:dyDescent="0.2">
      <c r="A284" s="11"/>
      <c r="D284" s="16"/>
      <c r="J284" s="11"/>
    </row>
    <row r="285" spans="1:10" ht="15.75" customHeight="1" x14ac:dyDescent="0.2">
      <c r="A285" s="11"/>
      <c r="D285" s="16"/>
      <c r="J285" s="11"/>
    </row>
    <row r="286" spans="1:10" ht="15.75" customHeight="1" x14ac:dyDescent="0.2">
      <c r="A286" s="11"/>
      <c r="D286" s="16"/>
      <c r="J286" s="11"/>
    </row>
    <row r="287" spans="1:10" ht="15.75" customHeight="1" x14ac:dyDescent="0.2">
      <c r="A287" s="11"/>
      <c r="D287" s="16"/>
      <c r="J287" s="11"/>
    </row>
    <row r="288" spans="1:10" ht="15.75" customHeight="1" x14ac:dyDescent="0.2">
      <c r="A288" s="11"/>
      <c r="D288" s="16"/>
      <c r="J288" s="11"/>
    </row>
    <row r="289" spans="1:10" ht="15.75" customHeight="1" x14ac:dyDescent="0.2">
      <c r="A289" s="11"/>
      <c r="D289" s="16"/>
      <c r="J289" s="11"/>
    </row>
    <row r="290" spans="1:10" ht="15.75" customHeight="1" x14ac:dyDescent="0.2">
      <c r="A290" s="11"/>
      <c r="D290" s="16"/>
      <c r="J290" s="11"/>
    </row>
    <row r="291" spans="1:10" ht="15.75" customHeight="1" x14ac:dyDescent="0.2">
      <c r="A291" s="11"/>
      <c r="D291" s="16"/>
      <c r="J291" s="11"/>
    </row>
    <row r="292" spans="1:10" ht="15.75" customHeight="1" x14ac:dyDescent="0.2">
      <c r="A292" s="11"/>
      <c r="D292" s="16"/>
      <c r="J292" s="11"/>
    </row>
    <row r="293" spans="1:10" ht="15.75" customHeight="1" x14ac:dyDescent="0.2">
      <c r="A293" s="11"/>
      <c r="D293" s="16"/>
      <c r="J293" s="11"/>
    </row>
    <row r="294" spans="1:10" ht="15.75" customHeight="1" x14ac:dyDescent="0.2">
      <c r="A294" s="11"/>
      <c r="D294" s="16"/>
      <c r="J294" s="11"/>
    </row>
    <row r="295" spans="1:10" ht="15.75" customHeight="1" x14ac:dyDescent="0.2">
      <c r="A295" s="11"/>
      <c r="D295" s="16"/>
      <c r="J295" s="11"/>
    </row>
    <row r="296" spans="1:10" ht="15.75" customHeight="1" x14ac:dyDescent="0.2">
      <c r="A296" s="11"/>
      <c r="D296" s="16"/>
      <c r="J296" s="11"/>
    </row>
    <row r="297" spans="1:10" ht="15.75" customHeight="1" x14ac:dyDescent="0.2">
      <c r="A297" s="11"/>
      <c r="D297" s="16"/>
      <c r="J297" s="11"/>
    </row>
    <row r="298" spans="1:10" ht="15.75" customHeight="1" x14ac:dyDescent="0.2">
      <c r="A298" s="11"/>
      <c r="D298" s="16"/>
      <c r="J298" s="11"/>
    </row>
    <row r="299" spans="1:10" ht="15.75" customHeight="1" x14ac:dyDescent="0.2">
      <c r="A299" s="11"/>
      <c r="D299" s="16"/>
      <c r="J299" s="11"/>
    </row>
    <row r="300" spans="1:10" ht="15.75" customHeight="1" x14ac:dyDescent="0.2">
      <c r="A300" s="11"/>
      <c r="D300" s="16"/>
      <c r="J300" s="11"/>
    </row>
    <row r="301" spans="1:10" ht="15.75" customHeight="1" x14ac:dyDescent="0.2">
      <c r="A301" s="11"/>
      <c r="D301" s="16"/>
      <c r="J301" s="11"/>
    </row>
    <row r="302" spans="1:10" ht="15.75" customHeight="1" x14ac:dyDescent="0.2">
      <c r="A302" s="11"/>
      <c r="D302" s="16"/>
      <c r="J302" s="11"/>
    </row>
    <row r="303" spans="1:10" ht="15.75" customHeight="1" x14ac:dyDescent="0.2">
      <c r="A303" s="11"/>
      <c r="D303" s="16"/>
      <c r="J303" s="11"/>
    </row>
    <row r="304" spans="1:10" ht="15.75" customHeight="1" x14ac:dyDescent="0.2">
      <c r="A304" s="11"/>
      <c r="D304" s="16"/>
      <c r="J304" s="11"/>
    </row>
    <row r="305" spans="1:10" ht="15.75" customHeight="1" x14ac:dyDescent="0.2">
      <c r="A305" s="11"/>
      <c r="D305" s="16"/>
      <c r="J305" s="11"/>
    </row>
    <row r="306" spans="1:10" ht="15.75" customHeight="1" x14ac:dyDescent="0.2">
      <c r="A306" s="11"/>
      <c r="D306" s="16"/>
      <c r="J306" s="11"/>
    </row>
    <row r="307" spans="1:10" ht="15.75" customHeight="1" x14ac:dyDescent="0.2">
      <c r="A307" s="11"/>
      <c r="D307" s="16"/>
      <c r="J307" s="11"/>
    </row>
    <row r="308" spans="1:10" ht="15.75" customHeight="1" x14ac:dyDescent="0.2">
      <c r="A308" s="11"/>
      <c r="D308" s="16"/>
      <c r="J308" s="11"/>
    </row>
    <row r="309" spans="1:10" ht="15.75" customHeight="1" x14ac:dyDescent="0.2">
      <c r="A309" s="11"/>
      <c r="D309" s="16"/>
      <c r="J309" s="11"/>
    </row>
    <row r="310" spans="1:10" ht="15.75" customHeight="1" x14ac:dyDescent="0.2">
      <c r="A310" s="11"/>
      <c r="D310" s="16"/>
      <c r="J310" s="11"/>
    </row>
    <row r="311" spans="1:10" ht="15.75" customHeight="1" x14ac:dyDescent="0.2">
      <c r="A311" s="11"/>
      <c r="D311" s="16"/>
      <c r="J311" s="11"/>
    </row>
    <row r="312" spans="1:10" ht="15.75" customHeight="1" x14ac:dyDescent="0.2">
      <c r="A312" s="11"/>
      <c r="D312" s="16"/>
      <c r="J312" s="11"/>
    </row>
    <row r="313" spans="1:10" ht="15.75" customHeight="1" x14ac:dyDescent="0.2">
      <c r="A313" s="11"/>
      <c r="D313" s="16"/>
      <c r="J313" s="11"/>
    </row>
    <row r="314" spans="1:10" ht="15.75" customHeight="1" x14ac:dyDescent="0.2">
      <c r="A314" s="11"/>
      <c r="D314" s="16"/>
      <c r="J314" s="11"/>
    </row>
    <row r="315" spans="1:10" ht="15.75" customHeight="1" x14ac:dyDescent="0.2">
      <c r="A315" s="11"/>
      <c r="D315" s="16"/>
      <c r="J315" s="11"/>
    </row>
    <row r="316" spans="1:10" ht="15.75" customHeight="1" x14ac:dyDescent="0.2">
      <c r="A316" s="11"/>
      <c r="D316" s="16"/>
      <c r="J316" s="11"/>
    </row>
    <row r="317" spans="1:10" ht="15.75" customHeight="1" x14ac:dyDescent="0.2">
      <c r="A317" s="11"/>
      <c r="D317" s="16"/>
      <c r="J317" s="11"/>
    </row>
    <row r="318" spans="1:10" ht="15.75" customHeight="1" x14ac:dyDescent="0.2">
      <c r="A318" s="11"/>
      <c r="D318" s="16"/>
      <c r="J318" s="11"/>
    </row>
    <row r="319" spans="1:10" ht="15.75" customHeight="1" x14ac:dyDescent="0.2">
      <c r="A319" s="11"/>
      <c r="D319" s="16"/>
      <c r="J319" s="11"/>
    </row>
    <row r="320" spans="1:10" ht="15.75" customHeight="1" x14ac:dyDescent="0.2">
      <c r="A320" s="11"/>
      <c r="D320" s="16"/>
      <c r="J320" s="11"/>
    </row>
    <row r="321" spans="1:10" ht="15.75" customHeight="1" x14ac:dyDescent="0.2">
      <c r="A321" s="11"/>
      <c r="D321" s="16"/>
      <c r="J321" s="11"/>
    </row>
    <row r="322" spans="1:10" ht="15.75" customHeight="1" x14ac:dyDescent="0.2">
      <c r="A322" s="11"/>
      <c r="D322" s="16"/>
      <c r="J322" s="11"/>
    </row>
    <row r="323" spans="1:10" ht="15.75" customHeight="1" x14ac:dyDescent="0.2">
      <c r="A323" s="11"/>
      <c r="D323" s="16"/>
      <c r="J323" s="11"/>
    </row>
    <row r="324" spans="1:10" ht="15.75" customHeight="1" x14ac:dyDescent="0.2">
      <c r="A324" s="11"/>
      <c r="D324" s="16"/>
      <c r="J324" s="11"/>
    </row>
    <row r="325" spans="1:10" ht="15.75" customHeight="1" x14ac:dyDescent="0.2">
      <c r="A325" s="11"/>
      <c r="D325" s="16"/>
      <c r="J325" s="11"/>
    </row>
    <row r="326" spans="1:10" ht="15.75" customHeight="1" x14ac:dyDescent="0.2">
      <c r="A326" s="11"/>
      <c r="D326" s="16"/>
      <c r="J326" s="11"/>
    </row>
    <row r="327" spans="1:10" ht="15.75" customHeight="1" x14ac:dyDescent="0.2">
      <c r="A327" s="11"/>
      <c r="D327" s="16"/>
      <c r="J327" s="11"/>
    </row>
    <row r="328" spans="1:10" ht="15.75" customHeight="1" x14ac:dyDescent="0.2">
      <c r="A328" s="11"/>
      <c r="D328" s="16"/>
      <c r="J328" s="11"/>
    </row>
    <row r="329" spans="1:10" ht="15.75" customHeight="1" x14ac:dyDescent="0.2">
      <c r="A329" s="11"/>
      <c r="D329" s="16"/>
      <c r="J329" s="11"/>
    </row>
    <row r="330" spans="1:10" ht="15.75" customHeight="1" x14ac:dyDescent="0.2">
      <c r="A330" s="11"/>
      <c r="D330" s="16"/>
      <c r="J330" s="11"/>
    </row>
    <row r="331" spans="1:10" ht="15.75" customHeight="1" x14ac:dyDescent="0.2">
      <c r="A331" s="11"/>
      <c r="D331" s="16"/>
      <c r="J331" s="11"/>
    </row>
    <row r="332" spans="1:10" ht="15.75" customHeight="1" x14ac:dyDescent="0.2">
      <c r="A332" s="11"/>
      <c r="D332" s="16"/>
      <c r="J332" s="11"/>
    </row>
    <row r="333" spans="1:10" ht="15.75" customHeight="1" x14ac:dyDescent="0.2">
      <c r="A333" s="11"/>
      <c r="D333" s="16"/>
      <c r="J333" s="11"/>
    </row>
    <row r="334" spans="1:10" ht="15.75" customHeight="1" x14ac:dyDescent="0.2">
      <c r="A334" s="11"/>
      <c r="D334" s="16"/>
      <c r="J334" s="11"/>
    </row>
    <row r="335" spans="1:10" ht="15.75" customHeight="1" x14ac:dyDescent="0.2">
      <c r="A335" s="11"/>
      <c r="D335" s="16"/>
      <c r="J335" s="11"/>
    </row>
    <row r="336" spans="1:10" ht="15.75" customHeight="1" x14ac:dyDescent="0.2">
      <c r="A336" s="11"/>
      <c r="D336" s="16"/>
      <c r="J336" s="11"/>
    </row>
    <row r="337" spans="1:10" ht="15.75" customHeight="1" x14ac:dyDescent="0.2">
      <c r="A337" s="11"/>
      <c r="D337" s="16"/>
      <c r="J337" s="11"/>
    </row>
    <row r="338" spans="1:10" ht="15.75" customHeight="1" x14ac:dyDescent="0.2">
      <c r="A338" s="11"/>
      <c r="D338" s="16"/>
      <c r="J338" s="11"/>
    </row>
    <row r="339" spans="1:10" ht="15.75" customHeight="1" x14ac:dyDescent="0.2">
      <c r="A339" s="11"/>
      <c r="D339" s="16"/>
      <c r="J339" s="11"/>
    </row>
    <row r="340" spans="1:10" ht="15.75" customHeight="1" x14ac:dyDescent="0.2">
      <c r="A340" s="11"/>
      <c r="D340" s="16"/>
      <c r="J340" s="11"/>
    </row>
    <row r="341" spans="1:10" ht="15.75" customHeight="1" x14ac:dyDescent="0.2">
      <c r="A341" s="11"/>
      <c r="D341" s="16"/>
      <c r="J341" s="11"/>
    </row>
    <row r="342" spans="1:10" ht="15.75" customHeight="1" x14ac:dyDescent="0.2">
      <c r="A342" s="11"/>
      <c r="D342" s="16"/>
      <c r="J342" s="11"/>
    </row>
    <row r="343" spans="1:10" ht="15.75" customHeight="1" x14ac:dyDescent="0.2">
      <c r="A343" s="11"/>
      <c r="D343" s="16"/>
      <c r="J343" s="11"/>
    </row>
    <row r="344" spans="1:10" ht="15.75" customHeight="1" x14ac:dyDescent="0.2">
      <c r="A344" s="11"/>
      <c r="D344" s="16"/>
      <c r="J344" s="11"/>
    </row>
    <row r="345" spans="1:10" ht="15.75" customHeight="1" x14ac:dyDescent="0.2">
      <c r="A345" s="11"/>
      <c r="D345" s="16"/>
      <c r="J345" s="11"/>
    </row>
    <row r="346" spans="1:10" ht="15.75" customHeight="1" x14ac:dyDescent="0.2">
      <c r="A346" s="11"/>
      <c r="D346" s="16"/>
      <c r="J346" s="11"/>
    </row>
    <row r="347" spans="1:10" ht="15.75" customHeight="1" x14ac:dyDescent="0.2">
      <c r="A347" s="11"/>
      <c r="D347" s="16"/>
      <c r="J347" s="11"/>
    </row>
    <row r="348" spans="1:10" ht="15.75" customHeight="1" x14ac:dyDescent="0.2">
      <c r="A348" s="11"/>
      <c r="D348" s="16"/>
      <c r="J348" s="11"/>
    </row>
    <row r="349" spans="1:10" ht="15.75" customHeight="1" x14ac:dyDescent="0.2">
      <c r="A349" s="11"/>
      <c r="D349" s="16"/>
      <c r="J349" s="11"/>
    </row>
    <row r="350" spans="1:10" ht="15.75" customHeight="1" x14ac:dyDescent="0.2">
      <c r="A350" s="11"/>
      <c r="D350" s="16"/>
      <c r="J350" s="11"/>
    </row>
    <row r="351" spans="1:10" ht="15.75" customHeight="1" x14ac:dyDescent="0.2">
      <c r="A351" s="11"/>
      <c r="D351" s="16"/>
      <c r="J351" s="11"/>
    </row>
    <row r="352" spans="1:10" ht="15.75" customHeight="1" x14ac:dyDescent="0.2">
      <c r="A352" s="11"/>
      <c r="D352" s="16"/>
      <c r="J352" s="11"/>
    </row>
    <row r="353" spans="1:10" ht="15.75" customHeight="1" x14ac:dyDescent="0.2">
      <c r="A353" s="11"/>
      <c r="D353" s="16"/>
      <c r="J353" s="11"/>
    </row>
    <row r="354" spans="1:10" ht="15.75" customHeight="1" x14ac:dyDescent="0.2">
      <c r="A354" s="11"/>
      <c r="D354" s="16"/>
      <c r="J354" s="11"/>
    </row>
    <row r="355" spans="1:10" ht="15.75" customHeight="1" x14ac:dyDescent="0.2">
      <c r="A355" s="11"/>
      <c r="D355" s="16"/>
      <c r="J355" s="11"/>
    </row>
    <row r="356" spans="1:10" ht="15.75" customHeight="1" x14ac:dyDescent="0.2">
      <c r="A356" s="11"/>
      <c r="D356" s="16"/>
      <c r="J356" s="11"/>
    </row>
    <row r="357" spans="1:10" ht="15.75" customHeight="1" x14ac:dyDescent="0.2">
      <c r="A357" s="11"/>
      <c r="D357" s="16"/>
      <c r="J357" s="11"/>
    </row>
    <row r="358" spans="1:10" ht="15.75" customHeight="1" x14ac:dyDescent="0.2">
      <c r="A358" s="11"/>
      <c r="D358" s="16"/>
      <c r="J358" s="11"/>
    </row>
    <row r="359" spans="1:10" ht="15.75" customHeight="1" x14ac:dyDescent="0.2">
      <c r="A359" s="11"/>
      <c r="D359" s="16"/>
      <c r="J359" s="11"/>
    </row>
    <row r="360" spans="1:10" ht="15.75" customHeight="1" x14ac:dyDescent="0.2">
      <c r="A360" s="11"/>
      <c r="D360" s="16"/>
      <c r="J360" s="11"/>
    </row>
    <row r="361" spans="1:10" ht="15.75" customHeight="1" x14ac:dyDescent="0.2">
      <c r="A361" s="11"/>
      <c r="D361" s="16"/>
      <c r="J361" s="11"/>
    </row>
    <row r="362" spans="1:10" ht="15.75" customHeight="1" x14ac:dyDescent="0.2">
      <c r="A362" s="11"/>
      <c r="D362" s="16"/>
      <c r="J362" s="11"/>
    </row>
    <row r="363" spans="1:10" ht="15.75" customHeight="1" x14ac:dyDescent="0.2">
      <c r="A363" s="11"/>
      <c r="D363" s="16"/>
      <c r="J363" s="11"/>
    </row>
    <row r="364" spans="1:10" ht="15.75" customHeight="1" x14ac:dyDescent="0.2">
      <c r="A364" s="11"/>
      <c r="D364" s="16"/>
      <c r="J364" s="11"/>
    </row>
    <row r="365" spans="1:10" ht="15.75" customHeight="1" x14ac:dyDescent="0.2">
      <c r="A365" s="11"/>
      <c r="D365" s="16"/>
      <c r="J365" s="11"/>
    </row>
    <row r="366" spans="1:10" ht="15.75" customHeight="1" x14ac:dyDescent="0.2">
      <c r="A366" s="11"/>
      <c r="D366" s="16"/>
      <c r="J366" s="11"/>
    </row>
    <row r="367" spans="1:10" ht="15.75" customHeight="1" x14ac:dyDescent="0.2">
      <c r="A367" s="11"/>
      <c r="D367" s="16"/>
      <c r="J367" s="11"/>
    </row>
    <row r="368" spans="1:10" ht="15.75" customHeight="1" x14ac:dyDescent="0.2">
      <c r="A368" s="11"/>
      <c r="D368" s="16"/>
      <c r="J368" s="11"/>
    </row>
    <row r="369" spans="1:10" ht="15.75" customHeight="1" x14ac:dyDescent="0.2">
      <c r="A369" s="11"/>
      <c r="D369" s="16"/>
      <c r="J369" s="11"/>
    </row>
    <row r="370" spans="1:10" ht="15.75" customHeight="1" x14ac:dyDescent="0.2">
      <c r="A370" s="11"/>
      <c r="D370" s="16"/>
      <c r="J370" s="11"/>
    </row>
    <row r="371" spans="1:10" ht="15.75" customHeight="1" x14ac:dyDescent="0.2">
      <c r="A371" s="11"/>
      <c r="D371" s="16"/>
      <c r="J371" s="11"/>
    </row>
    <row r="372" spans="1:10" ht="15.75" customHeight="1" x14ac:dyDescent="0.2">
      <c r="A372" s="11"/>
      <c r="D372" s="16"/>
      <c r="J372" s="11"/>
    </row>
    <row r="373" spans="1:10" ht="15.75" customHeight="1" x14ac:dyDescent="0.2">
      <c r="A373" s="11"/>
      <c r="D373" s="16"/>
      <c r="J373" s="11"/>
    </row>
    <row r="374" spans="1:10" ht="15.75" customHeight="1" x14ac:dyDescent="0.2">
      <c r="A374" s="11"/>
      <c r="D374" s="16"/>
      <c r="J374" s="11"/>
    </row>
    <row r="375" spans="1:10" ht="15.75" customHeight="1" x14ac:dyDescent="0.2">
      <c r="A375" s="11"/>
      <c r="D375" s="16"/>
      <c r="J375" s="11"/>
    </row>
    <row r="376" spans="1:10" ht="15.75" customHeight="1" x14ac:dyDescent="0.2">
      <c r="A376" s="11"/>
      <c r="D376" s="16"/>
      <c r="J376" s="11"/>
    </row>
    <row r="377" spans="1:10" ht="15.75" customHeight="1" x14ac:dyDescent="0.2">
      <c r="A377" s="11"/>
      <c r="D377" s="16"/>
      <c r="J377" s="11"/>
    </row>
    <row r="378" spans="1:10" ht="15.75" customHeight="1" x14ac:dyDescent="0.2">
      <c r="A378" s="11"/>
      <c r="D378" s="16"/>
      <c r="J378" s="11"/>
    </row>
    <row r="379" spans="1:10" ht="15.75" customHeight="1" x14ac:dyDescent="0.2">
      <c r="A379" s="11"/>
      <c r="D379" s="16"/>
      <c r="J379" s="11"/>
    </row>
    <row r="380" spans="1:10" ht="15.75" customHeight="1" x14ac:dyDescent="0.2">
      <c r="A380" s="11"/>
      <c r="D380" s="16"/>
      <c r="J380" s="11"/>
    </row>
    <row r="381" spans="1:10" ht="15.75" customHeight="1" x14ac:dyDescent="0.2">
      <c r="A381" s="11"/>
      <c r="D381" s="16"/>
      <c r="J381" s="11"/>
    </row>
    <row r="382" spans="1:10" ht="15.75" customHeight="1" x14ac:dyDescent="0.2">
      <c r="A382" s="11"/>
      <c r="D382" s="16"/>
      <c r="J382" s="11"/>
    </row>
    <row r="383" spans="1:10" ht="15.75" customHeight="1" x14ac:dyDescent="0.2">
      <c r="A383" s="11"/>
      <c r="D383" s="16"/>
      <c r="J383" s="11"/>
    </row>
    <row r="384" spans="1:10" ht="15.75" customHeight="1" x14ac:dyDescent="0.2">
      <c r="A384" s="11"/>
      <c r="D384" s="16"/>
      <c r="J384" s="11"/>
    </row>
    <row r="385" spans="1:10" ht="15.75" customHeight="1" x14ac:dyDescent="0.2">
      <c r="A385" s="11"/>
      <c r="D385" s="16"/>
      <c r="J385" s="11"/>
    </row>
    <row r="386" spans="1:10" ht="15.75" customHeight="1" x14ac:dyDescent="0.2">
      <c r="A386" s="11"/>
      <c r="D386" s="16"/>
      <c r="J386" s="11"/>
    </row>
    <row r="387" spans="1:10" ht="15.75" customHeight="1" x14ac:dyDescent="0.2">
      <c r="A387" s="11"/>
      <c r="D387" s="16"/>
      <c r="J387" s="11"/>
    </row>
    <row r="388" spans="1:10" ht="15.75" customHeight="1" x14ac:dyDescent="0.2">
      <c r="A388" s="11"/>
      <c r="D388" s="16"/>
      <c r="J388" s="11"/>
    </row>
    <row r="389" spans="1:10" ht="15.75" customHeight="1" x14ac:dyDescent="0.2">
      <c r="A389" s="11"/>
      <c r="D389" s="16"/>
      <c r="J389" s="11"/>
    </row>
    <row r="390" spans="1:10" ht="15.75" customHeight="1" x14ac:dyDescent="0.2">
      <c r="A390" s="11"/>
      <c r="D390" s="16"/>
      <c r="J390" s="11"/>
    </row>
    <row r="391" spans="1:10" ht="15.75" customHeight="1" x14ac:dyDescent="0.2">
      <c r="A391" s="11"/>
      <c r="D391" s="16"/>
      <c r="J391" s="11"/>
    </row>
    <row r="392" spans="1:10" ht="15.75" customHeight="1" x14ac:dyDescent="0.2">
      <c r="A392" s="11"/>
      <c r="D392" s="16"/>
      <c r="J392" s="11"/>
    </row>
    <row r="393" spans="1:10" ht="15.75" customHeight="1" x14ac:dyDescent="0.2">
      <c r="A393" s="11"/>
      <c r="D393" s="16"/>
      <c r="J393" s="11"/>
    </row>
    <row r="394" spans="1:10" ht="15.75" customHeight="1" x14ac:dyDescent="0.2">
      <c r="A394" s="11"/>
      <c r="D394" s="16"/>
      <c r="J394" s="11"/>
    </row>
    <row r="395" spans="1:10" ht="15.75" customHeight="1" x14ac:dyDescent="0.2">
      <c r="A395" s="11"/>
      <c r="D395" s="16"/>
      <c r="J395" s="11"/>
    </row>
    <row r="396" spans="1:10" ht="15.75" customHeight="1" x14ac:dyDescent="0.2">
      <c r="A396" s="11"/>
      <c r="D396" s="16"/>
      <c r="J396" s="11"/>
    </row>
    <row r="397" spans="1:10" ht="15.75" customHeight="1" x14ac:dyDescent="0.2">
      <c r="A397" s="11"/>
      <c r="D397" s="16"/>
      <c r="J397" s="11"/>
    </row>
    <row r="398" spans="1:10" ht="15.75" customHeight="1" x14ac:dyDescent="0.2">
      <c r="A398" s="11"/>
      <c r="D398" s="16"/>
      <c r="J398" s="11"/>
    </row>
    <row r="399" spans="1:10" ht="15.75" customHeight="1" x14ac:dyDescent="0.2">
      <c r="A399" s="11"/>
      <c r="D399" s="16"/>
      <c r="J399" s="11"/>
    </row>
    <row r="400" spans="1:10" ht="15.75" customHeight="1" x14ac:dyDescent="0.2">
      <c r="A400" s="11"/>
      <c r="D400" s="16"/>
      <c r="J400" s="11"/>
    </row>
    <row r="401" spans="1:10" ht="15.75" customHeight="1" x14ac:dyDescent="0.2">
      <c r="A401" s="11"/>
      <c r="D401" s="16"/>
      <c r="J401" s="11"/>
    </row>
    <row r="402" spans="1:10" ht="15.75" customHeight="1" x14ac:dyDescent="0.2">
      <c r="A402" s="11"/>
      <c r="D402" s="16"/>
      <c r="J402" s="11"/>
    </row>
    <row r="403" spans="1:10" ht="15.75" customHeight="1" x14ac:dyDescent="0.2">
      <c r="A403" s="11"/>
      <c r="D403" s="16"/>
      <c r="J403" s="11"/>
    </row>
    <row r="404" spans="1:10" ht="15.75" customHeight="1" x14ac:dyDescent="0.2">
      <c r="A404" s="11"/>
      <c r="D404" s="16"/>
      <c r="J404" s="11"/>
    </row>
    <row r="405" spans="1:10" ht="15.75" customHeight="1" x14ac:dyDescent="0.2">
      <c r="A405" s="11"/>
      <c r="D405" s="16"/>
      <c r="J405" s="11"/>
    </row>
    <row r="406" spans="1:10" ht="15.75" customHeight="1" x14ac:dyDescent="0.2">
      <c r="A406" s="11"/>
      <c r="D406" s="16"/>
      <c r="J406" s="11"/>
    </row>
    <row r="407" spans="1:10" ht="15.75" customHeight="1" x14ac:dyDescent="0.2">
      <c r="A407" s="11"/>
      <c r="D407" s="16"/>
      <c r="J407" s="11"/>
    </row>
    <row r="408" spans="1:10" ht="15.75" customHeight="1" x14ac:dyDescent="0.2">
      <c r="A408" s="11"/>
      <c r="D408" s="16"/>
      <c r="J408" s="11"/>
    </row>
    <row r="409" spans="1:10" ht="15.75" customHeight="1" x14ac:dyDescent="0.2">
      <c r="A409" s="11"/>
      <c r="D409" s="16"/>
      <c r="J409" s="11"/>
    </row>
    <row r="410" spans="1:10" ht="15.75" customHeight="1" x14ac:dyDescent="0.2">
      <c r="A410" s="11"/>
      <c r="D410" s="16"/>
      <c r="J410" s="11"/>
    </row>
    <row r="411" spans="1:10" ht="15.75" customHeight="1" x14ac:dyDescent="0.2">
      <c r="A411" s="11"/>
      <c r="D411" s="16"/>
      <c r="J411" s="11"/>
    </row>
    <row r="412" spans="1:10" ht="15.75" customHeight="1" x14ac:dyDescent="0.2">
      <c r="A412" s="11"/>
      <c r="D412" s="16"/>
      <c r="J412" s="11"/>
    </row>
    <row r="413" spans="1:10" ht="15.75" customHeight="1" x14ac:dyDescent="0.2">
      <c r="A413" s="11"/>
      <c r="D413" s="16"/>
      <c r="J413" s="11"/>
    </row>
    <row r="414" spans="1:10" ht="15.75" customHeight="1" x14ac:dyDescent="0.2">
      <c r="A414" s="11"/>
      <c r="D414" s="16"/>
      <c r="J414" s="11"/>
    </row>
    <row r="415" spans="1:10" ht="15.75" customHeight="1" x14ac:dyDescent="0.2">
      <c r="A415" s="11"/>
      <c r="D415" s="16"/>
      <c r="J415" s="11"/>
    </row>
    <row r="416" spans="1:10" ht="15.75" customHeight="1" x14ac:dyDescent="0.2">
      <c r="A416" s="11"/>
      <c r="D416" s="16"/>
      <c r="J416" s="11"/>
    </row>
    <row r="417" spans="1:10" ht="15.75" customHeight="1" x14ac:dyDescent="0.2">
      <c r="A417" s="11"/>
      <c r="D417" s="16"/>
      <c r="J417" s="11"/>
    </row>
    <row r="418" spans="1:10" ht="15.75" customHeight="1" x14ac:dyDescent="0.2">
      <c r="A418" s="11"/>
      <c r="D418" s="16"/>
      <c r="J418" s="11"/>
    </row>
    <row r="419" spans="1:10" ht="15.75" customHeight="1" x14ac:dyDescent="0.2">
      <c r="A419" s="11"/>
      <c r="D419" s="16"/>
      <c r="J419" s="11"/>
    </row>
    <row r="420" spans="1:10" ht="15.75" customHeight="1" x14ac:dyDescent="0.2">
      <c r="A420" s="11"/>
      <c r="D420" s="16"/>
      <c r="J420" s="11"/>
    </row>
    <row r="421" spans="1:10" ht="15.75" customHeight="1" x14ac:dyDescent="0.2">
      <c r="A421" s="11"/>
      <c r="D421" s="16"/>
      <c r="J421" s="11"/>
    </row>
    <row r="422" spans="1:10" ht="15.75" customHeight="1" x14ac:dyDescent="0.2">
      <c r="A422" s="11"/>
      <c r="D422" s="16"/>
      <c r="J422" s="11"/>
    </row>
    <row r="423" spans="1:10" ht="15.75" customHeight="1" x14ac:dyDescent="0.2">
      <c r="A423" s="11"/>
      <c r="D423" s="16"/>
      <c r="J423" s="11"/>
    </row>
    <row r="424" spans="1:10" ht="15.75" customHeight="1" x14ac:dyDescent="0.2">
      <c r="A424" s="11"/>
      <c r="D424" s="16"/>
      <c r="J424" s="11"/>
    </row>
    <row r="425" spans="1:10" ht="15.75" customHeight="1" x14ac:dyDescent="0.2">
      <c r="A425" s="11"/>
      <c r="D425" s="16"/>
      <c r="J425" s="11"/>
    </row>
    <row r="426" spans="1:10" ht="15.75" customHeight="1" x14ac:dyDescent="0.2">
      <c r="A426" s="11"/>
      <c r="D426" s="16"/>
      <c r="J426" s="11"/>
    </row>
    <row r="427" spans="1:10" ht="15.75" customHeight="1" x14ac:dyDescent="0.2">
      <c r="A427" s="11"/>
      <c r="D427" s="16"/>
      <c r="J427" s="11"/>
    </row>
    <row r="428" spans="1:10" ht="15.75" customHeight="1" x14ac:dyDescent="0.2">
      <c r="A428" s="11"/>
      <c r="D428" s="16"/>
      <c r="J428" s="11"/>
    </row>
    <row r="429" spans="1:10" ht="15.75" customHeight="1" x14ac:dyDescent="0.2">
      <c r="A429" s="11"/>
      <c r="D429" s="16"/>
      <c r="J429" s="11"/>
    </row>
    <row r="430" spans="1:10" ht="15.75" customHeight="1" x14ac:dyDescent="0.2">
      <c r="A430" s="11"/>
      <c r="D430" s="16"/>
      <c r="J430" s="11"/>
    </row>
    <row r="431" spans="1:10" ht="15.75" customHeight="1" x14ac:dyDescent="0.2">
      <c r="A431" s="11"/>
      <c r="D431" s="16"/>
      <c r="J431" s="11"/>
    </row>
    <row r="432" spans="1:10" ht="15.75" customHeight="1" x14ac:dyDescent="0.2">
      <c r="A432" s="11"/>
      <c r="D432" s="16"/>
      <c r="J432" s="11"/>
    </row>
    <row r="433" spans="1:10" ht="15.75" customHeight="1" x14ac:dyDescent="0.2">
      <c r="A433" s="11"/>
      <c r="D433" s="16"/>
      <c r="J433" s="11"/>
    </row>
    <row r="434" spans="1:10" ht="15.75" customHeight="1" x14ac:dyDescent="0.2">
      <c r="A434" s="11"/>
      <c r="D434" s="16"/>
      <c r="J434" s="11"/>
    </row>
    <row r="435" spans="1:10" ht="15.75" customHeight="1" x14ac:dyDescent="0.2">
      <c r="A435" s="11"/>
      <c r="D435" s="16"/>
      <c r="J435" s="11"/>
    </row>
    <row r="436" spans="1:10" ht="15.75" customHeight="1" x14ac:dyDescent="0.2">
      <c r="A436" s="11"/>
      <c r="D436" s="16"/>
      <c r="J436" s="11"/>
    </row>
    <row r="437" spans="1:10" ht="15.75" customHeight="1" x14ac:dyDescent="0.2">
      <c r="A437" s="11"/>
      <c r="D437" s="16"/>
      <c r="J437" s="11"/>
    </row>
    <row r="438" spans="1:10" ht="15.75" customHeight="1" x14ac:dyDescent="0.2">
      <c r="A438" s="11"/>
      <c r="D438" s="16"/>
      <c r="J438" s="11"/>
    </row>
    <row r="439" spans="1:10" ht="15.75" customHeight="1" x14ac:dyDescent="0.2">
      <c r="A439" s="11"/>
      <c r="D439" s="16"/>
      <c r="J439" s="11"/>
    </row>
    <row r="440" spans="1:10" ht="15.75" customHeight="1" x14ac:dyDescent="0.2">
      <c r="A440" s="11"/>
      <c r="D440" s="16"/>
      <c r="J440" s="11"/>
    </row>
    <row r="441" spans="1:10" ht="15.75" customHeight="1" x14ac:dyDescent="0.2">
      <c r="A441" s="11"/>
      <c r="D441" s="16"/>
      <c r="J441" s="11"/>
    </row>
    <row r="442" spans="1:10" ht="15.75" customHeight="1" x14ac:dyDescent="0.2">
      <c r="A442" s="11"/>
      <c r="D442" s="16"/>
      <c r="J442" s="11"/>
    </row>
    <row r="443" spans="1:10" ht="15.75" customHeight="1" x14ac:dyDescent="0.2">
      <c r="A443" s="11"/>
      <c r="D443" s="16"/>
      <c r="J443" s="11"/>
    </row>
    <row r="444" spans="1:10" ht="15.75" customHeight="1" x14ac:dyDescent="0.2">
      <c r="A444" s="11"/>
      <c r="D444" s="16"/>
      <c r="J444" s="11"/>
    </row>
    <row r="445" spans="1:10" ht="15.75" customHeight="1" x14ac:dyDescent="0.2">
      <c r="A445" s="11"/>
      <c r="D445" s="16"/>
      <c r="J445" s="11"/>
    </row>
    <row r="446" spans="1:10" ht="15.75" customHeight="1" x14ac:dyDescent="0.2">
      <c r="A446" s="11"/>
      <c r="D446" s="16"/>
      <c r="J446" s="11"/>
    </row>
    <row r="447" spans="1:10" ht="15.75" customHeight="1" x14ac:dyDescent="0.2">
      <c r="A447" s="11"/>
      <c r="D447" s="16"/>
      <c r="J447" s="11"/>
    </row>
    <row r="448" spans="1:10" ht="15.75" customHeight="1" x14ac:dyDescent="0.2">
      <c r="A448" s="11"/>
      <c r="D448" s="16"/>
      <c r="J448" s="11"/>
    </row>
    <row r="449" spans="1:10" ht="15.75" customHeight="1" x14ac:dyDescent="0.2">
      <c r="A449" s="11"/>
      <c r="D449" s="16"/>
      <c r="J449" s="11"/>
    </row>
    <row r="450" spans="1:10" ht="15.75" customHeight="1" x14ac:dyDescent="0.2">
      <c r="A450" s="11"/>
      <c r="D450" s="16"/>
      <c r="J450" s="11"/>
    </row>
    <row r="451" spans="1:10" ht="15.75" customHeight="1" x14ac:dyDescent="0.2">
      <c r="A451" s="11"/>
      <c r="D451" s="16"/>
      <c r="J451" s="11"/>
    </row>
    <row r="452" spans="1:10" ht="15.75" customHeight="1" x14ac:dyDescent="0.2">
      <c r="A452" s="11"/>
      <c r="D452" s="16"/>
      <c r="J452" s="11"/>
    </row>
    <row r="453" spans="1:10" ht="15.75" customHeight="1" x14ac:dyDescent="0.2">
      <c r="A453" s="11"/>
      <c r="D453" s="16"/>
      <c r="J453" s="11"/>
    </row>
    <row r="454" spans="1:10" ht="15.75" customHeight="1" x14ac:dyDescent="0.2">
      <c r="A454" s="11"/>
      <c r="D454" s="16"/>
      <c r="J454" s="11"/>
    </row>
    <row r="455" spans="1:10" ht="15.75" customHeight="1" x14ac:dyDescent="0.2">
      <c r="A455" s="11"/>
      <c r="D455" s="16"/>
      <c r="J455" s="11"/>
    </row>
    <row r="456" spans="1:10" ht="15.75" customHeight="1" x14ac:dyDescent="0.2">
      <c r="A456" s="11"/>
      <c r="D456" s="16"/>
      <c r="J456" s="11"/>
    </row>
    <row r="457" spans="1:10" ht="15.75" customHeight="1" x14ac:dyDescent="0.2">
      <c r="A457" s="11"/>
      <c r="D457" s="16"/>
      <c r="J457" s="11"/>
    </row>
    <row r="458" spans="1:10" ht="15.75" customHeight="1" x14ac:dyDescent="0.2">
      <c r="A458" s="11"/>
      <c r="D458" s="16"/>
      <c r="J458" s="11"/>
    </row>
    <row r="459" spans="1:10" ht="15.75" customHeight="1" x14ac:dyDescent="0.2">
      <c r="A459" s="11"/>
      <c r="D459" s="16"/>
      <c r="J459" s="11"/>
    </row>
    <row r="460" spans="1:10" ht="15.75" customHeight="1" x14ac:dyDescent="0.2">
      <c r="A460" s="11"/>
      <c r="D460" s="16"/>
      <c r="J460" s="11"/>
    </row>
    <row r="461" spans="1:10" ht="15.75" customHeight="1" x14ac:dyDescent="0.2">
      <c r="A461" s="11"/>
      <c r="D461" s="16"/>
      <c r="J461" s="11"/>
    </row>
    <row r="462" spans="1:10" ht="15.75" customHeight="1" x14ac:dyDescent="0.2">
      <c r="A462" s="11"/>
      <c r="D462" s="16"/>
      <c r="J462" s="11"/>
    </row>
    <row r="463" spans="1:10" ht="15.75" customHeight="1" x14ac:dyDescent="0.2">
      <c r="A463" s="11"/>
      <c r="D463" s="16"/>
      <c r="J463" s="11"/>
    </row>
    <row r="464" spans="1:10" ht="15.75" customHeight="1" x14ac:dyDescent="0.2">
      <c r="A464" s="11"/>
      <c r="D464" s="16"/>
      <c r="J464" s="11"/>
    </row>
    <row r="465" spans="1:10" ht="15.75" customHeight="1" x14ac:dyDescent="0.2">
      <c r="A465" s="11"/>
      <c r="D465" s="16"/>
      <c r="J465" s="11"/>
    </row>
    <row r="466" spans="1:10" ht="15.75" customHeight="1" x14ac:dyDescent="0.2">
      <c r="A466" s="11"/>
      <c r="D466" s="16"/>
      <c r="J466" s="11"/>
    </row>
    <row r="467" spans="1:10" ht="15.75" customHeight="1" x14ac:dyDescent="0.2">
      <c r="A467" s="11"/>
      <c r="D467" s="16"/>
      <c r="J467" s="11"/>
    </row>
    <row r="468" spans="1:10" ht="15.75" customHeight="1" x14ac:dyDescent="0.2">
      <c r="A468" s="11"/>
      <c r="D468" s="16"/>
      <c r="J468" s="11"/>
    </row>
    <row r="469" spans="1:10" ht="15.75" customHeight="1" x14ac:dyDescent="0.2">
      <c r="A469" s="11"/>
      <c r="D469" s="16"/>
      <c r="J469" s="11"/>
    </row>
    <row r="470" spans="1:10" ht="15.75" customHeight="1" x14ac:dyDescent="0.2">
      <c r="A470" s="11"/>
      <c r="D470" s="16"/>
      <c r="J470" s="11"/>
    </row>
    <row r="471" spans="1:10" ht="15.75" customHeight="1" x14ac:dyDescent="0.2">
      <c r="A471" s="11"/>
      <c r="D471" s="16"/>
      <c r="J471" s="11"/>
    </row>
    <row r="472" spans="1:10" ht="15.75" customHeight="1" x14ac:dyDescent="0.2">
      <c r="A472" s="11"/>
      <c r="D472" s="16"/>
      <c r="J472" s="11"/>
    </row>
    <row r="473" spans="1:10" ht="15.75" customHeight="1" x14ac:dyDescent="0.2">
      <c r="A473" s="11"/>
      <c r="D473" s="16"/>
      <c r="J473" s="11"/>
    </row>
    <row r="474" spans="1:10" ht="15.75" customHeight="1" x14ac:dyDescent="0.2">
      <c r="A474" s="11"/>
      <c r="D474" s="16"/>
      <c r="J474" s="11"/>
    </row>
    <row r="475" spans="1:10" ht="15.75" customHeight="1" x14ac:dyDescent="0.2">
      <c r="A475" s="11"/>
      <c r="D475" s="16"/>
      <c r="J475" s="11"/>
    </row>
    <row r="476" spans="1:10" ht="15.75" customHeight="1" x14ac:dyDescent="0.2">
      <c r="A476" s="11"/>
      <c r="D476" s="16"/>
      <c r="J476" s="11"/>
    </row>
    <row r="477" spans="1:10" ht="15.75" customHeight="1" x14ac:dyDescent="0.2">
      <c r="A477" s="11"/>
      <c r="D477" s="16"/>
      <c r="J477" s="11"/>
    </row>
    <row r="478" spans="1:10" ht="15.75" customHeight="1" x14ac:dyDescent="0.2">
      <c r="A478" s="11"/>
      <c r="D478" s="16"/>
      <c r="J478" s="11"/>
    </row>
    <row r="479" spans="1:10" ht="15.75" customHeight="1" x14ac:dyDescent="0.2">
      <c r="A479" s="11"/>
      <c r="D479" s="16"/>
      <c r="J479" s="11"/>
    </row>
    <row r="480" spans="1:10" ht="15.75" customHeight="1" x14ac:dyDescent="0.2">
      <c r="A480" s="11"/>
      <c r="D480" s="16"/>
      <c r="J480" s="11"/>
    </row>
    <row r="481" spans="1:10" ht="15.75" customHeight="1" x14ac:dyDescent="0.2">
      <c r="A481" s="11"/>
      <c r="D481" s="16"/>
      <c r="J481" s="11"/>
    </row>
    <row r="482" spans="1:10" ht="15.75" customHeight="1" x14ac:dyDescent="0.2">
      <c r="A482" s="11"/>
      <c r="D482" s="16"/>
      <c r="J482" s="11"/>
    </row>
    <row r="483" spans="1:10" ht="15.75" customHeight="1" x14ac:dyDescent="0.2">
      <c r="A483" s="11"/>
      <c r="D483" s="16"/>
      <c r="J483" s="11"/>
    </row>
    <row r="484" spans="1:10" ht="15.75" customHeight="1" x14ac:dyDescent="0.2">
      <c r="A484" s="11"/>
      <c r="D484" s="16"/>
      <c r="J484" s="11"/>
    </row>
    <row r="485" spans="1:10" ht="15.75" customHeight="1" x14ac:dyDescent="0.2">
      <c r="A485" s="11"/>
      <c r="D485" s="16"/>
      <c r="J485" s="11"/>
    </row>
    <row r="486" spans="1:10" ht="15.75" customHeight="1" x14ac:dyDescent="0.2">
      <c r="A486" s="11"/>
      <c r="D486" s="16"/>
      <c r="J486" s="11"/>
    </row>
    <row r="487" spans="1:10" ht="15.75" customHeight="1" x14ac:dyDescent="0.2">
      <c r="A487" s="11"/>
      <c r="D487" s="16"/>
      <c r="J487" s="11"/>
    </row>
    <row r="488" spans="1:10" ht="15.75" customHeight="1" x14ac:dyDescent="0.2">
      <c r="A488" s="11"/>
      <c r="D488" s="16"/>
      <c r="J488" s="11"/>
    </row>
    <row r="489" spans="1:10" ht="15.75" customHeight="1" x14ac:dyDescent="0.2">
      <c r="A489" s="11"/>
      <c r="D489" s="16"/>
      <c r="J489" s="11"/>
    </row>
    <row r="490" spans="1:10" ht="15.75" customHeight="1" x14ac:dyDescent="0.2">
      <c r="A490" s="11"/>
      <c r="D490" s="16"/>
      <c r="J490" s="11"/>
    </row>
    <row r="491" spans="1:10" ht="15.75" customHeight="1" x14ac:dyDescent="0.2">
      <c r="A491" s="11"/>
      <c r="D491" s="16"/>
      <c r="J491" s="11"/>
    </row>
    <row r="492" spans="1:10" ht="15.75" customHeight="1" x14ac:dyDescent="0.2">
      <c r="A492" s="11"/>
      <c r="D492" s="16"/>
      <c r="J492" s="11"/>
    </row>
    <row r="493" spans="1:10" ht="15.75" customHeight="1" x14ac:dyDescent="0.2">
      <c r="A493" s="11"/>
      <c r="D493" s="16"/>
      <c r="J493" s="11"/>
    </row>
    <row r="494" spans="1:10" ht="15.75" customHeight="1" x14ac:dyDescent="0.2">
      <c r="A494" s="11"/>
      <c r="D494" s="16"/>
      <c r="J494" s="11"/>
    </row>
    <row r="495" spans="1:10" ht="15.75" customHeight="1" x14ac:dyDescent="0.2">
      <c r="A495" s="11"/>
      <c r="D495" s="16"/>
      <c r="J495" s="11"/>
    </row>
    <row r="496" spans="1:10" ht="15.75" customHeight="1" x14ac:dyDescent="0.2">
      <c r="A496" s="11"/>
      <c r="D496" s="16"/>
      <c r="J496" s="11"/>
    </row>
    <row r="497" spans="1:10" ht="15.75" customHeight="1" x14ac:dyDescent="0.2">
      <c r="A497" s="11"/>
      <c r="D497" s="16"/>
      <c r="J497" s="11"/>
    </row>
    <row r="498" spans="1:10" ht="15.75" customHeight="1" x14ac:dyDescent="0.2">
      <c r="A498" s="11"/>
      <c r="D498" s="16"/>
      <c r="J498" s="11"/>
    </row>
    <row r="499" spans="1:10" ht="15.75" customHeight="1" x14ac:dyDescent="0.2">
      <c r="A499" s="11"/>
      <c r="D499" s="16"/>
      <c r="J499" s="11"/>
    </row>
    <row r="500" spans="1:10" ht="15.75" customHeight="1" x14ac:dyDescent="0.2">
      <c r="A500" s="11"/>
      <c r="D500" s="16"/>
      <c r="J500" s="11"/>
    </row>
    <row r="501" spans="1:10" ht="15.75" customHeight="1" x14ac:dyDescent="0.2">
      <c r="A501" s="11"/>
      <c r="D501" s="16"/>
      <c r="J501" s="11"/>
    </row>
    <row r="502" spans="1:10" ht="15.75" customHeight="1" x14ac:dyDescent="0.2">
      <c r="A502" s="11"/>
      <c r="D502" s="16"/>
      <c r="J502" s="11"/>
    </row>
    <row r="503" spans="1:10" ht="15.75" customHeight="1" x14ac:dyDescent="0.2">
      <c r="A503" s="11"/>
      <c r="D503" s="16"/>
      <c r="J503" s="11"/>
    </row>
    <row r="504" spans="1:10" ht="15.75" customHeight="1" x14ac:dyDescent="0.2">
      <c r="A504" s="11"/>
      <c r="D504" s="16"/>
      <c r="J504" s="11"/>
    </row>
    <row r="505" spans="1:10" ht="15.75" customHeight="1" x14ac:dyDescent="0.2">
      <c r="A505" s="11"/>
      <c r="D505" s="16"/>
      <c r="J505" s="11"/>
    </row>
    <row r="506" spans="1:10" ht="15.75" customHeight="1" x14ac:dyDescent="0.2">
      <c r="A506" s="11"/>
      <c r="D506" s="16"/>
      <c r="J506" s="11"/>
    </row>
    <row r="507" spans="1:10" ht="15.75" customHeight="1" x14ac:dyDescent="0.2">
      <c r="A507" s="11"/>
      <c r="D507" s="16"/>
      <c r="J507" s="11"/>
    </row>
    <row r="508" spans="1:10" ht="15.75" customHeight="1" x14ac:dyDescent="0.2">
      <c r="A508" s="11"/>
      <c r="D508" s="16"/>
      <c r="J508" s="11"/>
    </row>
    <row r="509" spans="1:10" ht="15.75" customHeight="1" x14ac:dyDescent="0.2">
      <c r="A509" s="11"/>
      <c r="D509" s="16"/>
      <c r="J509" s="11"/>
    </row>
    <row r="510" spans="1:10" ht="15.75" customHeight="1" x14ac:dyDescent="0.2">
      <c r="A510" s="11"/>
      <c r="D510" s="16"/>
      <c r="J510" s="11"/>
    </row>
    <row r="511" spans="1:10" ht="15.75" customHeight="1" x14ac:dyDescent="0.2">
      <c r="A511" s="11"/>
      <c r="D511" s="16"/>
      <c r="J511" s="11"/>
    </row>
    <row r="512" spans="1:10" ht="15.75" customHeight="1" x14ac:dyDescent="0.2">
      <c r="A512" s="11"/>
      <c r="D512" s="16"/>
      <c r="J512" s="11"/>
    </row>
    <row r="513" spans="1:10" ht="15.75" customHeight="1" x14ac:dyDescent="0.2">
      <c r="A513" s="11"/>
      <c r="D513" s="16"/>
      <c r="J513" s="11"/>
    </row>
    <row r="514" spans="1:10" ht="15.75" customHeight="1" x14ac:dyDescent="0.2">
      <c r="A514" s="11"/>
      <c r="D514" s="16"/>
      <c r="J514" s="11"/>
    </row>
    <row r="515" spans="1:10" ht="15.75" customHeight="1" x14ac:dyDescent="0.2">
      <c r="A515" s="11"/>
      <c r="D515" s="16"/>
      <c r="J515" s="11"/>
    </row>
    <row r="516" spans="1:10" ht="15.75" customHeight="1" x14ac:dyDescent="0.2">
      <c r="A516" s="11"/>
      <c r="D516" s="16"/>
      <c r="J516" s="11"/>
    </row>
    <row r="517" spans="1:10" ht="15.75" customHeight="1" x14ac:dyDescent="0.2">
      <c r="A517" s="11"/>
      <c r="D517" s="16"/>
      <c r="J517" s="11"/>
    </row>
    <row r="518" spans="1:10" ht="15.75" customHeight="1" x14ac:dyDescent="0.2">
      <c r="A518" s="11"/>
      <c r="D518" s="16"/>
      <c r="J518" s="11"/>
    </row>
    <row r="519" spans="1:10" ht="15.75" customHeight="1" x14ac:dyDescent="0.2">
      <c r="A519" s="11"/>
      <c r="D519" s="16"/>
      <c r="J519" s="11"/>
    </row>
    <row r="520" spans="1:10" ht="15.75" customHeight="1" x14ac:dyDescent="0.2">
      <c r="A520" s="11"/>
      <c r="D520" s="16"/>
      <c r="J520" s="11"/>
    </row>
    <row r="521" spans="1:10" ht="15.75" customHeight="1" x14ac:dyDescent="0.2">
      <c r="A521" s="11"/>
      <c r="D521" s="16"/>
      <c r="J521" s="11"/>
    </row>
    <row r="522" spans="1:10" ht="15.75" customHeight="1" x14ac:dyDescent="0.2">
      <c r="A522" s="11"/>
      <c r="D522" s="16"/>
      <c r="J522" s="11"/>
    </row>
    <row r="523" spans="1:10" ht="15.75" customHeight="1" x14ac:dyDescent="0.2">
      <c r="A523" s="11"/>
      <c r="D523" s="16"/>
      <c r="J523" s="11"/>
    </row>
    <row r="524" spans="1:10" ht="15.75" customHeight="1" x14ac:dyDescent="0.2">
      <c r="A524" s="11"/>
      <c r="D524" s="16"/>
      <c r="J524" s="11"/>
    </row>
    <row r="525" spans="1:10" ht="15.75" customHeight="1" x14ac:dyDescent="0.2">
      <c r="A525" s="11"/>
      <c r="D525" s="16"/>
      <c r="J525" s="11"/>
    </row>
    <row r="526" spans="1:10" ht="15.75" customHeight="1" x14ac:dyDescent="0.2">
      <c r="A526" s="11"/>
      <c r="D526" s="16"/>
      <c r="J526" s="11"/>
    </row>
    <row r="527" spans="1:10" ht="15.75" customHeight="1" x14ac:dyDescent="0.2">
      <c r="A527" s="11"/>
      <c r="D527" s="16"/>
      <c r="J527" s="11"/>
    </row>
    <row r="528" spans="1:10" ht="15.75" customHeight="1" x14ac:dyDescent="0.2">
      <c r="A528" s="11"/>
      <c r="D528" s="16"/>
      <c r="J528" s="11"/>
    </row>
    <row r="529" spans="1:10" ht="15.75" customHeight="1" x14ac:dyDescent="0.2">
      <c r="A529" s="11"/>
      <c r="D529" s="16"/>
      <c r="J529" s="11"/>
    </row>
    <row r="530" spans="1:10" ht="15.75" customHeight="1" x14ac:dyDescent="0.2">
      <c r="A530" s="11"/>
      <c r="D530" s="16"/>
      <c r="J530" s="11"/>
    </row>
    <row r="531" spans="1:10" ht="15.75" customHeight="1" x14ac:dyDescent="0.2">
      <c r="A531" s="11"/>
      <c r="D531" s="16"/>
      <c r="J531" s="11"/>
    </row>
    <row r="532" spans="1:10" ht="15.75" customHeight="1" x14ac:dyDescent="0.2">
      <c r="A532" s="11"/>
      <c r="D532" s="16"/>
      <c r="J532" s="11"/>
    </row>
    <row r="533" spans="1:10" ht="15.75" customHeight="1" x14ac:dyDescent="0.2">
      <c r="A533" s="11"/>
      <c r="D533" s="16"/>
      <c r="J533" s="11"/>
    </row>
    <row r="534" spans="1:10" ht="15.75" customHeight="1" x14ac:dyDescent="0.2">
      <c r="A534" s="11"/>
      <c r="D534" s="16"/>
      <c r="J534" s="11"/>
    </row>
    <row r="535" spans="1:10" ht="15.75" customHeight="1" x14ac:dyDescent="0.2">
      <c r="A535" s="11"/>
      <c r="D535" s="16"/>
      <c r="J535" s="11"/>
    </row>
    <row r="536" spans="1:10" ht="15.75" customHeight="1" x14ac:dyDescent="0.2">
      <c r="A536" s="11"/>
      <c r="D536" s="16"/>
      <c r="J536" s="11"/>
    </row>
    <row r="537" spans="1:10" ht="15.75" customHeight="1" x14ac:dyDescent="0.2">
      <c r="A537" s="11"/>
      <c r="D537" s="16"/>
      <c r="J537" s="11"/>
    </row>
    <row r="538" spans="1:10" ht="15.75" customHeight="1" x14ac:dyDescent="0.2">
      <c r="A538" s="11"/>
      <c r="D538" s="16"/>
      <c r="J538" s="11"/>
    </row>
    <row r="539" spans="1:10" ht="15.75" customHeight="1" x14ac:dyDescent="0.2">
      <c r="A539" s="11"/>
      <c r="D539" s="16"/>
      <c r="J539" s="11"/>
    </row>
    <row r="540" spans="1:10" ht="15.75" customHeight="1" x14ac:dyDescent="0.2">
      <c r="A540" s="11"/>
      <c r="D540" s="16"/>
      <c r="J540" s="11"/>
    </row>
    <row r="541" spans="1:10" ht="15.75" customHeight="1" x14ac:dyDescent="0.2">
      <c r="A541" s="11"/>
      <c r="D541" s="16"/>
      <c r="J541" s="11"/>
    </row>
    <row r="542" spans="1:10" ht="15.75" customHeight="1" x14ac:dyDescent="0.2">
      <c r="A542" s="11"/>
      <c r="D542" s="16"/>
      <c r="J542" s="11"/>
    </row>
    <row r="543" spans="1:10" ht="15.75" customHeight="1" x14ac:dyDescent="0.2">
      <c r="A543" s="11"/>
      <c r="D543" s="16"/>
      <c r="J543" s="11"/>
    </row>
    <row r="544" spans="1:10" ht="15.75" customHeight="1" x14ac:dyDescent="0.2">
      <c r="A544" s="11"/>
      <c r="D544" s="16"/>
      <c r="J544" s="11"/>
    </row>
    <row r="545" spans="1:10" ht="15.75" customHeight="1" x14ac:dyDescent="0.2">
      <c r="A545" s="11"/>
      <c r="D545" s="16"/>
      <c r="J545" s="11"/>
    </row>
    <row r="546" spans="1:10" ht="15.75" customHeight="1" x14ac:dyDescent="0.2">
      <c r="A546" s="11"/>
      <c r="D546" s="16"/>
      <c r="J546" s="11"/>
    </row>
    <row r="547" spans="1:10" ht="15.75" customHeight="1" x14ac:dyDescent="0.2">
      <c r="A547" s="11"/>
      <c r="D547" s="16"/>
      <c r="J547" s="11"/>
    </row>
    <row r="548" spans="1:10" ht="15.75" customHeight="1" x14ac:dyDescent="0.2">
      <c r="A548" s="11"/>
      <c r="D548" s="16"/>
      <c r="J548" s="11"/>
    </row>
    <row r="549" spans="1:10" ht="15.75" customHeight="1" x14ac:dyDescent="0.2">
      <c r="A549" s="11"/>
      <c r="D549" s="16"/>
      <c r="J549" s="11"/>
    </row>
    <row r="550" spans="1:10" ht="15.75" customHeight="1" x14ac:dyDescent="0.2">
      <c r="A550" s="11"/>
      <c r="D550" s="16"/>
      <c r="J550" s="11"/>
    </row>
    <row r="551" spans="1:10" ht="15.75" customHeight="1" x14ac:dyDescent="0.2">
      <c r="A551" s="11"/>
      <c r="D551" s="16"/>
      <c r="J551" s="11"/>
    </row>
    <row r="552" spans="1:10" ht="15.75" customHeight="1" x14ac:dyDescent="0.2">
      <c r="A552" s="11"/>
      <c r="D552" s="16"/>
      <c r="J552" s="11"/>
    </row>
    <row r="553" spans="1:10" ht="15.75" customHeight="1" x14ac:dyDescent="0.2">
      <c r="A553" s="11"/>
      <c r="D553" s="16"/>
      <c r="J553" s="11"/>
    </row>
    <row r="554" spans="1:10" ht="15.75" customHeight="1" x14ac:dyDescent="0.2">
      <c r="A554" s="11"/>
      <c r="D554" s="16"/>
      <c r="J554" s="11"/>
    </row>
    <row r="555" spans="1:10" ht="15.75" customHeight="1" x14ac:dyDescent="0.2">
      <c r="A555" s="11"/>
      <c r="D555" s="16"/>
      <c r="J555" s="11"/>
    </row>
    <row r="556" spans="1:10" ht="15.75" customHeight="1" x14ac:dyDescent="0.2">
      <c r="A556" s="11"/>
      <c r="D556" s="16"/>
      <c r="J556" s="11"/>
    </row>
    <row r="557" spans="1:10" ht="15.75" customHeight="1" x14ac:dyDescent="0.2">
      <c r="A557" s="11"/>
      <c r="D557" s="16"/>
      <c r="J557" s="11"/>
    </row>
    <row r="558" spans="1:10" ht="15.75" customHeight="1" x14ac:dyDescent="0.2">
      <c r="A558" s="11"/>
      <c r="D558" s="16"/>
      <c r="J558" s="11"/>
    </row>
    <row r="559" spans="1:10" ht="15.75" customHeight="1" x14ac:dyDescent="0.2">
      <c r="A559" s="11"/>
      <c r="D559" s="16"/>
      <c r="J559" s="11"/>
    </row>
    <row r="560" spans="1:10" ht="15.75" customHeight="1" x14ac:dyDescent="0.2">
      <c r="A560" s="11"/>
      <c r="D560" s="16"/>
      <c r="J560" s="11"/>
    </row>
    <row r="561" spans="1:10" ht="15.75" customHeight="1" x14ac:dyDescent="0.2">
      <c r="A561" s="11"/>
      <c r="D561" s="16"/>
      <c r="J561" s="11"/>
    </row>
    <row r="562" spans="1:10" ht="15.75" customHeight="1" x14ac:dyDescent="0.2">
      <c r="A562" s="11"/>
      <c r="D562" s="16"/>
      <c r="J562" s="11"/>
    </row>
    <row r="563" spans="1:10" ht="15.75" customHeight="1" x14ac:dyDescent="0.2">
      <c r="A563" s="11"/>
      <c r="D563" s="16"/>
      <c r="J563" s="11"/>
    </row>
    <row r="564" spans="1:10" ht="15.75" customHeight="1" x14ac:dyDescent="0.2">
      <c r="A564" s="11"/>
      <c r="D564" s="16"/>
      <c r="J564" s="11"/>
    </row>
    <row r="565" spans="1:10" ht="15.75" customHeight="1" x14ac:dyDescent="0.2">
      <c r="A565" s="11"/>
      <c r="D565" s="16"/>
      <c r="J565" s="11"/>
    </row>
    <row r="566" spans="1:10" ht="15.75" customHeight="1" x14ac:dyDescent="0.2">
      <c r="A566" s="11"/>
      <c r="D566" s="16"/>
      <c r="J566" s="11"/>
    </row>
    <row r="567" spans="1:10" ht="15.75" customHeight="1" x14ac:dyDescent="0.2">
      <c r="A567" s="11"/>
      <c r="D567" s="16"/>
      <c r="J567" s="11"/>
    </row>
    <row r="568" spans="1:10" ht="15.75" customHeight="1" x14ac:dyDescent="0.2">
      <c r="A568" s="11"/>
      <c r="D568" s="16"/>
      <c r="J568" s="11"/>
    </row>
    <row r="569" spans="1:10" ht="15.75" customHeight="1" x14ac:dyDescent="0.2">
      <c r="A569" s="11"/>
      <c r="D569" s="16"/>
      <c r="J569" s="11"/>
    </row>
    <row r="570" spans="1:10" ht="15.75" customHeight="1" x14ac:dyDescent="0.2">
      <c r="A570" s="11"/>
      <c r="D570" s="16"/>
      <c r="J570" s="11"/>
    </row>
    <row r="571" spans="1:10" ht="15.75" customHeight="1" x14ac:dyDescent="0.2">
      <c r="A571" s="11"/>
      <c r="D571" s="16"/>
      <c r="J571" s="11"/>
    </row>
    <row r="572" spans="1:10" ht="15.75" customHeight="1" x14ac:dyDescent="0.2">
      <c r="A572" s="11"/>
      <c r="D572" s="16"/>
      <c r="J572" s="11"/>
    </row>
    <row r="573" spans="1:10" ht="15.75" customHeight="1" x14ac:dyDescent="0.2">
      <c r="A573" s="11"/>
      <c r="D573" s="16"/>
      <c r="J573" s="11"/>
    </row>
    <row r="574" spans="1:10" ht="15.75" customHeight="1" x14ac:dyDescent="0.2">
      <c r="A574" s="11"/>
      <c r="D574" s="16"/>
      <c r="J574" s="11"/>
    </row>
    <row r="575" spans="1:10" ht="15.75" customHeight="1" x14ac:dyDescent="0.2">
      <c r="A575" s="11"/>
      <c r="D575" s="16"/>
      <c r="J575" s="11"/>
    </row>
    <row r="576" spans="1:10" ht="15.75" customHeight="1" x14ac:dyDescent="0.2">
      <c r="A576" s="11"/>
      <c r="D576" s="16"/>
      <c r="J576" s="11"/>
    </row>
    <row r="577" spans="1:10" ht="15.75" customHeight="1" x14ac:dyDescent="0.2">
      <c r="A577" s="11"/>
      <c r="D577" s="16"/>
      <c r="J577" s="11"/>
    </row>
    <row r="578" spans="1:10" ht="15.75" customHeight="1" x14ac:dyDescent="0.2">
      <c r="A578" s="11"/>
      <c r="D578" s="16"/>
      <c r="J578" s="11"/>
    </row>
    <row r="579" spans="1:10" ht="15.75" customHeight="1" x14ac:dyDescent="0.2">
      <c r="A579" s="11"/>
      <c r="D579" s="16"/>
      <c r="J579" s="11"/>
    </row>
    <row r="580" spans="1:10" ht="15.75" customHeight="1" x14ac:dyDescent="0.2">
      <c r="A580" s="11"/>
      <c r="D580" s="16"/>
      <c r="J580" s="11"/>
    </row>
    <row r="581" spans="1:10" ht="15.75" customHeight="1" x14ac:dyDescent="0.2">
      <c r="A581" s="11"/>
      <c r="D581" s="16"/>
      <c r="J581" s="11"/>
    </row>
    <row r="582" spans="1:10" ht="15.75" customHeight="1" x14ac:dyDescent="0.2">
      <c r="A582" s="11"/>
      <c r="D582" s="16"/>
      <c r="J582" s="11"/>
    </row>
    <row r="583" spans="1:10" ht="15.75" customHeight="1" x14ac:dyDescent="0.2">
      <c r="A583" s="11"/>
      <c r="D583" s="16"/>
      <c r="J583" s="11"/>
    </row>
    <row r="584" spans="1:10" ht="15.75" customHeight="1" x14ac:dyDescent="0.2">
      <c r="A584" s="11"/>
      <c r="D584" s="16"/>
      <c r="J584" s="11"/>
    </row>
    <row r="585" spans="1:10" ht="15.75" customHeight="1" x14ac:dyDescent="0.2">
      <c r="A585" s="11"/>
      <c r="D585" s="16"/>
      <c r="J585" s="11"/>
    </row>
    <row r="586" spans="1:10" ht="15.75" customHeight="1" x14ac:dyDescent="0.2">
      <c r="A586" s="11"/>
      <c r="D586" s="16"/>
      <c r="J586" s="11"/>
    </row>
    <row r="587" spans="1:10" ht="15.75" customHeight="1" x14ac:dyDescent="0.2">
      <c r="A587" s="11"/>
      <c r="D587" s="16"/>
      <c r="J587" s="11"/>
    </row>
    <row r="588" spans="1:10" ht="15.75" customHeight="1" x14ac:dyDescent="0.2">
      <c r="A588" s="11"/>
      <c r="D588" s="16"/>
      <c r="J588" s="11"/>
    </row>
    <row r="589" spans="1:10" ht="15.75" customHeight="1" x14ac:dyDescent="0.2">
      <c r="A589" s="11"/>
      <c r="D589" s="16"/>
      <c r="J589" s="11"/>
    </row>
    <row r="590" spans="1:10" ht="15.75" customHeight="1" x14ac:dyDescent="0.2">
      <c r="A590" s="11"/>
      <c r="D590" s="16"/>
      <c r="J590" s="11"/>
    </row>
    <row r="591" spans="1:10" ht="15.75" customHeight="1" x14ac:dyDescent="0.2">
      <c r="A591" s="11"/>
      <c r="D591" s="16"/>
      <c r="J591" s="11"/>
    </row>
    <row r="592" spans="1:10" ht="15.75" customHeight="1" x14ac:dyDescent="0.2">
      <c r="A592" s="11"/>
      <c r="D592" s="16"/>
      <c r="J592" s="11"/>
    </row>
    <row r="593" spans="1:10" ht="15.75" customHeight="1" x14ac:dyDescent="0.2">
      <c r="A593" s="11"/>
      <c r="D593" s="16"/>
      <c r="J593" s="11"/>
    </row>
    <row r="594" spans="1:10" ht="15.75" customHeight="1" x14ac:dyDescent="0.2">
      <c r="A594" s="11"/>
      <c r="D594" s="16"/>
      <c r="J594" s="11"/>
    </row>
    <row r="595" spans="1:10" ht="15.75" customHeight="1" x14ac:dyDescent="0.2">
      <c r="A595" s="11"/>
      <c r="D595" s="16"/>
      <c r="J595" s="11"/>
    </row>
    <row r="596" spans="1:10" ht="15.75" customHeight="1" x14ac:dyDescent="0.2">
      <c r="A596" s="11"/>
      <c r="D596" s="16"/>
      <c r="J596" s="11"/>
    </row>
    <row r="597" spans="1:10" ht="15.75" customHeight="1" x14ac:dyDescent="0.2">
      <c r="A597" s="11"/>
      <c r="D597" s="16"/>
      <c r="J597" s="11"/>
    </row>
    <row r="598" spans="1:10" ht="15.75" customHeight="1" x14ac:dyDescent="0.2">
      <c r="A598" s="11"/>
      <c r="D598" s="16"/>
      <c r="J598" s="11"/>
    </row>
    <row r="599" spans="1:10" ht="15.75" customHeight="1" x14ac:dyDescent="0.2">
      <c r="A599" s="11"/>
      <c r="D599" s="16"/>
      <c r="J599" s="11"/>
    </row>
    <row r="600" spans="1:10" ht="15.75" customHeight="1" x14ac:dyDescent="0.2">
      <c r="A600" s="11"/>
      <c r="D600" s="16"/>
      <c r="J600" s="11"/>
    </row>
    <row r="601" spans="1:10" ht="15.75" customHeight="1" x14ac:dyDescent="0.2">
      <c r="A601" s="11"/>
      <c r="D601" s="16"/>
      <c r="J601" s="11"/>
    </row>
    <row r="602" spans="1:10" ht="15.75" customHeight="1" x14ac:dyDescent="0.2">
      <c r="A602" s="11"/>
      <c r="D602" s="16"/>
      <c r="J602" s="11"/>
    </row>
    <row r="603" spans="1:10" ht="15.75" customHeight="1" x14ac:dyDescent="0.2">
      <c r="A603" s="11"/>
      <c r="D603" s="16"/>
      <c r="J603" s="11"/>
    </row>
    <row r="604" spans="1:10" ht="15.75" customHeight="1" x14ac:dyDescent="0.2">
      <c r="A604" s="11"/>
      <c r="D604" s="16"/>
      <c r="J604" s="11"/>
    </row>
    <row r="605" spans="1:10" ht="15.75" customHeight="1" x14ac:dyDescent="0.2">
      <c r="A605" s="11"/>
      <c r="D605" s="16"/>
      <c r="J605" s="11"/>
    </row>
    <row r="606" spans="1:10" ht="15.75" customHeight="1" x14ac:dyDescent="0.2">
      <c r="A606" s="11"/>
      <c r="D606" s="16"/>
      <c r="J606" s="11"/>
    </row>
    <row r="607" spans="1:10" ht="15.75" customHeight="1" x14ac:dyDescent="0.2">
      <c r="A607" s="11"/>
      <c r="D607" s="16"/>
      <c r="J607" s="11"/>
    </row>
    <row r="608" spans="1:10" ht="15.75" customHeight="1" x14ac:dyDescent="0.2">
      <c r="A608" s="11"/>
      <c r="D608" s="16"/>
      <c r="J608" s="11"/>
    </row>
    <row r="609" spans="1:10" ht="15.75" customHeight="1" x14ac:dyDescent="0.2">
      <c r="A609" s="11"/>
      <c r="D609" s="16"/>
      <c r="J609" s="11"/>
    </row>
    <row r="610" spans="1:10" ht="15.75" customHeight="1" x14ac:dyDescent="0.2">
      <c r="A610" s="11"/>
      <c r="D610" s="16"/>
      <c r="J610" s="11"/>
    </row>
    <row r="611" spans="1:10" ht="15.75" customHeight="1" x14ac:dyDescent="0.2">
      <c r="A611" s="11"/>
      <c r="D611" s="16"/>
      <c r="J611" s="11"/>
    </row>
    <row r="612" spans="1:10" ht="15.75" customHeight="1" x14ac:dyDescent="0.2">
      <c r="A612" s="11"/>
      <c r="D612" s="16"/>
      <c r="J612" s="11"/>
    </row>
    <row r="613" spans="1:10" ht="15.75" customHeight="1" x14ac:dyDescent="0.2">
      <c r="A613" s="11"/>
      <c r="D613" s="16"/>
      <c r="J613" s="11"/>
    </row>
    <row r="614" spans="1:10" ht="15.75" customHeight="1" x14ac:dyDescent="0.2">
      <c r="A614" s="11"/>
      <c r="D614" s="16"/>
      <c r="J614" s="11"/>
    </row>
    <row r="615" spans="1:10" ht="15.75" customHeight="1" x14ac:dyDescent="0.2">
      <c r="A615" s="11"/>
      <c r="D615" s="16"/>
      <c r="J615" s="11"/>
    </row>
    <row r="616" spans="1:10" ht="15.75" customHeight="1" x14ac:dyDescent="0.2">
      <c r="A616" s="11"/>
      <c r="D616" s="16"/>
      <c r="J616" s="11"/>
    </row>
    <row r="617" spans="1:10" ht="15.75" customHeight="1" x14ac:dyDescent="0.2">
      <c r="A617" s="11"/>
      <c r="D617" s="16"/>
      <c r="J617" s="11"/>
    </row>
    <row r="618" spans="1:10" ht="15.75" customHeight="1" x14ac:dyDescent="0.2">
      <c r="A618" s="11"/>
      <c r="D618" s="16"/>
      <c r="J618" s="11"/>
    </row>
    <row r="619" spans="1:10" ht="15.75" customHeight="1" x14ac:dyDescent="0.2">
      <c r="A619" s="11"/>
      <c r="D619" s="16"/>
      <c r="J619" s="11"/>
    </row>
    <row r="620" spans="1:10" ht="15.75" customHeight="1" x14ac:dyDescent="0.2">
      <c r="A620" s="11"/>
      <c r="D620" s="16"/>
      <c r="J620" s="11"/>
    </row>
    <row r="621" spans="1:10" ht="15.75" customHeight="1" x14ac:dyDescent="0.2">
      <c r="A621" s="11"/>
      <c r="D621" s="16"/>
      <c r="J621" s="11"/>
    </row>
    <row r="622" spans="1:10" ht="15.75" customHeight="1" x14ac:dyDescent="0.2">
      <c r="A622" s="11"/>
      <c r="D622" s="16"/>
      <c r="J622" s="11"/>
    </row>
    <row r="623" spans="1:10" ht="15.75" customHeight="1" x14ac:dyDescent="0.2">
      <c r="A623" s="11"/>
      <c r="D623" s="16"/>
      <c r="J623" s="11"/>
    </row>
    <row r="624" spans="1:10" ht="15.75" customHeight="1" x14ac:dyDescent="0.2">
      <c r="A624" s="11"/>
      <c r="D624" s="16"/>
      <c r="J624" s="11"/>
    </row>
    <row r="625" spans="1:10" ht="15.75" customHeight="1" x14ac:dyDescent="0.2">
      <c r="A625" s="11"/>
      <c r="D625" s="16"/>
      <c r="J625" s="11"/>
    </row>
    <row r="626" spans="1:10" ht="15.75" customHeight="1" x14ac:dyDescent="0.2">
      <c r="A626" s="11"/>
      <c r="D626" s="16"/>
      <c r="J626" s="11"/>
    </row>
    <row r="627" spans="1:10" ht="15.75" customHeight="1" x14ac:dyDescent="0.2">
      <c r="A627" s="11"/>
      <c r="D627" s="16"/>
      <c r="J627" s="11"/>
    </row>
    <row r="628" spans="1:10" ht="15.75" customHeight="1" x14ac:dyDescent="0.2">
      <c r="A628" s="11"/>
      <c r="D628" s="16"/>
      <c r="J628" s="11"/>
    </row>
    <row r="629" spans="1:10" ht="15.75" customHeight="1" x14ac:dyDescent="0.2">
      <c r="A629" s="11"/>
      <c r="D629" s="16"/>
      <c r="J629" s="11"/>
    </row>
    <row r="630" spans="1:10" ht="15.75" customHeight="1" x14ac:dyDescent="0.2">
      <c r="A630" s="11"/>
      <c r="D630" s="16"/>
      <c r="J630" s="11"/>
    </row>
    <row r="631" spans="1:10" ht="15.75" customHeight="1" x14ac:dyDescent="0.2">
      <c r="A631" s="11"/>
      <c r="D631" s="16"/>
      <c r="J631" s="11"/>
    </row>
    <row r="632" spans="1:10" ht="15.75" customHeight="1" x14ac:dyDescent="0.2">
      <c r="A632" s="11"/>
      <c r="D632" s="16"/>
      <c r="J632" s="11"/>
    </row>
    <row r="633" spans="1:10" ht="15.75" customHeight="1" x14ac:dyDescent="0.2">
      <c r="A633" s="11"/>
      <c r="D633" s="16"/>
      <c r="J633" s="11"/>
    </row>
    <row r="634" spans="1:10" ht="15.75" customHeight="1" x14ac:dyDescent="0.2">
      <c r="A634" s="11"/>
      <c r="D634" s="16"/>
      <c r="J634" s="11"/>
    </row>
    <row r="635" spans="1:10" ht="15.75" customHeight="1" x14ac:dyDescent="0.2">
      <c r="A635" s="11"/>
      <c r="D635" s="16"/>
      <c r="J635" s="11"/>
    </row>
    <row r="636" spans="1:10" ht="15.75" customHeight="1" x14ac:dyDescent="0.2">
      <c r="A636" s="11"/>
      <c r="D636" s="16"/>
      <c r="J636" s="11"/>
    </row>
    <row r="637" spans="1:10" ht="15.75" customHeight="1" x14ac:dyDescent="0.2">
      <c r="A637" s="11"/>
      <c r="D637" s="16"/>
      <c r="J637" s="11"/>
    </row>
    <row r="638" spans="1:10" ht="15.75" customHeight="1" x14ac:dyDescent="0.2">
      <c r="A638" s="11"/>
      <c r="D638" s="16"/>
      <c r="J638" s="11"/>
    </row>
    <row r="639" spans="1:10" ht="15.75" customHeight="1" x14ac:dyDescent="0.2">
      <c r="A639" s="11"/>
      <c r="D639" s="16"/>
      <c r="J639" s="11"/>
    </row>
    <row r="640" spans="1:10" ht="15.75" customHeight="1" x14ac:dyDescent="0.2">
      <c r="A640" s="11"/>
      <c r="D640" s="16"/>
      <c r="J640" s="11"/>
    </row>
    <row r="641" spans="1:10" ht="15.75" customHeight="1" x14ac:dyDescent="0.2">
      <c r="A641" s="11"/>
      <c r="D641" s="16"/>
      <c r="J641" s="11"/>
    </row>
    <row r="642" spans="1:10" ht="15.75" customHeight="1" x14ac:dyDescent="0.2">
      <c r="A642" s="11"/>
      <c r="D642" s="16"/>
      <c r="J642" s="11"/>
    </row>
    <row r="643" spans="1:10" ht="15.75" customHeight="1" x14ac:dyDescent="0.2">
      <c r="A643" s="11"/>
      <c r="D643" s="16"/>
      <c r="J643" s="11"/>
    </row>
    <row r="644" spans="1:10" ht="15.75" customHeight="1" x14ac:dyDescent="0.2">
      <c r="A644" s="11"/>
      <c r="D644" s="16"/>
      <c r="J644" s="11"/>
    </row>
    <row r="645" spans="1:10" ht="15.75" customHeight="1" x14ac:dyDescent="0.2">
      <c r="A645" s="11"/>
      <c r="D645" s="16"/>
      <c r="J645" s="11"/>
    </row>
    <row r="646" spans="1:10" ht="15.75" customHeight="1" x14ac:dyDescent="0.2">
      <c r="A646" s="11"/>
      <c r="D646" s="16"/>
      <c r="J646" s="11"/>
    </row>
    <row r="647" spans="1:10" ht="15.75" customHeight="1" x14ac:dyDescent="0.2">
      <c r="A647" s="11"/>
      <c r="D647" s="16"/>
      <c r="J647" s="11"/>
    </row>
    <row r="648" spans="1:10" ht="15.75" customHeight="1" x14ac:dyDescent="0.2">
      <c r="A648" s="11"/>
      <c r="D648" s="16"/>
      <c r="J648" s="11"/>
    </row>
    <row r="649" spans="1:10" ht="15.75" customHeight="1" x14ac:dyDescent="0.2">
      <c r="A649" s="11"/>
      <c r="D649" s="16"/>
      <c r="J649" s="11"/>
    </row>
    <row r="650" spans="1:10" ht="15.75" customHeight="1" x14ac:dyDescent="0.2">
      <c r="A650" s="11"/>
      <c r="D650" s="16"/>
      <c r="J650" s="11"/>
    </row>
    <row r="651" spans="1:10" ht="15.75" customHeight="1" x14ac:dyDescent="0.2">
      <c r="A651" s="11"/>
      <c r="D651" s="16"/>
      <c r="J651" s="11"/>
    </row>
    <row r="652" spans="1:10" ht="15.75" customHeight="1" x14ac:dyDescent="0.2">
      <c r="A652" s="11"/>
      <c r="D652" s="16"/>
      <c r="J652" s="11"/>
    </row>
    <row r="653" spans="1:10" ht="15.75" customHeight="1" x14ac:dyDescent="0.2">
      <c r="A653" s="11"/>
      <c r="D653" s="16"/>
      <c r="J653" s="11"/>
    </row>
    <row r="654" spans="1:10" ht="15.75" customHeight="1" x14ac:dyDescent="0.2">
      <c r="A654" s="11"/>
      <c r="D654" s="16"/>
      <c r="J654" s="11"/>
    </row>
    <row r="655" spans="1:10" ht="15.75" customHeight="1" x14ac:dyDescent="0.2">
      <c r="A655" s="11"/>
      <c r="D655" s="16"/>
      <c r="J655" s="11"/>
    </row>
    <row r="656" spans="1:10" ht="15.75" customHeight="1" x14ac:dyDescent="0.2">
      <c r="A656" s="11"/>
      <c r="D656" s="16"/>
      <c r="J656" s="11"/>
    </row>
    <row r="657" spans="1:10" ht="15.75" customHeight="1" x14ac:dyDescent="0.2">
      <c r="A657" s="11"/>
      <c r="D657" s="16"/>
      <c r="J657" s="11"/>
    </row>
    <row r="658" spans="1:10" ht="15.75" customHeight="1" x14ac:dyDescent="0.2">
      <c r="A658" s="11"/>
      <c r="D658" s="16"/>
      <c r="J658" s="11"/>
    </row>
    <row r="659" spans="1:10" ht="15.75" customHeight="1" x14ac:dyDescent="0.2">
      <c r="A659" s="11"/>
      <c r="D659" s="16"/>
      <c r="J659" s="11"/>
    </row>
    <row r="660" spans="1:10" ht="15.75" customHeight="1" x14ac:dyDescent="0.2">
      <c r="A660" s="11"/>
      <c r="D660" s="16"/>
      <c r="J660" s="11"/>
    </row>
    <row r="661" spans="1:10" ht="15.75" customHeight="1" x14ac:dyDescent="0.2">
      <c r="A661" s="11"/>
      <c r="D661" s="16"/>
      <c r="J661" s="11"/>
    </row>
    <row r="662" spans="1:10" ht="15.75" customHeight="1" x14ac:dyDescent="0.2">
      <c r="A662" s="11"/>
      <c r="D662" s="16"/>
      <c r="J662" s="11"/>
    </row>
    <row r="663" spans="1:10" ht="15.75" customHeight="1" x14ac:dyDescent="0.2">
      <c r="A663" s="11"/>
      <c r="D663" s="16"/>
      <c r="J663" s="11"/>
    </row>
    <row r="664" spans="1:10" ht="15.75" customHeight="1" x14ac:dyDescent="0.2">
      <c r="A664" s="11"/>
      <c r="D664" s="16"/>
      <c r="J664" s="11"/>
    </row>
    <row r="665" spans="1:10" ht="15.75" customHeight="1" x14ac:dyDescent="0.2">
      <c r="A665" s="11"/>
      <c r="D665" s="16"/>
      <c r="J665" s="11"/>
    </row>
    <row r="666" spans="1:10" ht="15.75" customHeight="1" x14ac:dyDescent="0.2">
      <c r="A666" s="11"/>
      <c r="D666" s="16"/>
      <c r="J666" s="11"/>
    </row>
    <row r="667" spans="1:10" ht="15.75" customHeight="1" x14ac:dyDescent="0.2">
      <c r="A667" s="11"/>
      <c r="D667" s="16"/>
      <c r="J667" s="11"/>
    </row>
    <row r="668" spans="1:10" ht="15.75" customHeight="1" x14ac:dyDescent="0.2">
      <c r="A668" s="11"/>
      <c r="D668" s="16"/>
      <c r="J668" s="11"/>
    </row>
    <row r="669" spans="1:10" ht="15.75" customHeight="1" x14ac:dyDescent="0.2">
      <c r="A669" s="11"/>
      <c r="D669" s="16"/>
      <c r="J669" s="11"/>
    </row>
    <row r="670" spans="1:10" ht="15.75" customHeight="1" x14ac:dyDescent="0.2">
      <c r="A670" s="11"/>
      <c r="D670" s="16"/>
      <c r="J670" s="11"/>
    </row>
    <row r="671" spans="1:10" ht="15.75" customHeight="1" x14ac:dyDescent="0.2">
      <c r="A671" s="11"/>
      <c r="D671" s="16"/>
      <c r="J671" s="11"/>
    </row>
    <row r="672" spans="1:10" ht="15.75" customHeight="1" x14ac:dyDescent="0.2">
      <c r="A672" s="11"/>
      <c r="D672" s="16"/>
      <c r="J672" s="11"/>
    </row>
    <row r="673" spans="1:10" ht="15.75" customHeight="1" x14ac:dyDescent="0.2">
      <c r="A673" s="11"/>
      <c r="D673" s="16"/>
      <c r="J673" s="11"/>
    </row>
    <row r="674" spans="1:10" ht="15.75" customHeight="1" x14ac:dyDescent="0.2">
      <c r="A674" s="11"/>
      <c r="D674" s="16"/>
      <c r="J674" s="11"/>
    </row>
    <row r="675" spans="1:10" ht="15.75" customHeight="1" x14ac:dyDescent="0.2">
      <c r="A675" s="11"/>
      <c r="D675" s="16"/>
      <c r="J675" s="11"/>
    </row>
    <row r="676" spans="1:10" ht="15.75" customHeight="1" x14ac:dyDescent="0.2">
      <c r="A676" s="11"/>
      <c r="D676" s="16"/>
      <c r="J676" s="11"/>
    </row>
    <row r="677" spans="1:10" ht="15.75" customHeight="1" x14ac:dyDescent="0.2">
      <c r="A677" s="11"/>
      <c r="D677" s="16"/>
      <c r="J677" s="11"/>
    </row>
    <row r="678" spans="1:10" ht="15.75" customHeight="1" x14ac:dyDescent="0.2">
      <c r="A678" s="11"/>
      <c r="D678" s="16"/>
      <c r="J678" s="11"/>
    </row>
    <row r="679" spans="1:10" ht="15.75" customHeight="1" x14ac:dyDescent="0.2">
      <c r="A679" s="11"/>
      <c r="D679" s="16"/>
      <c r="J679" s="11"/>
    </row>
    <row r="680" spans="1:10" ht="15.75" customHeight="1" x14ac:dyDescent="0.2">
      <c r="A680" s="11"/>
      <c r="D680" s="16"/>
      <c r="J680" s="11"/>
    </row>
    <row r="681" spans="1:10" ht="15.75" customHeight="1" x14ac:dyDescent="0.2">
      <c r="A681" s="11"/>
      <c r="D681" s="16"/>
      <c r="J681" s="11"/>
    </row>
    <row r="682" spans="1:10" ht="15.75" customHeight="1" x14ac:dyDescent="0.2">
      <c r="A682" s="11"/>
      <c r="D682" s="16"/>
      <c r="J682" s="11"/>
    </row>
    <row r="683" spans="1:10" ht="15.75" customHeight="1" x14ac:dyDescent="0.2">
      <c r="A683" s="11"/>
      <c r="D683" s="16"/>
      <c r="J683" s="11"/>
    </row>
    <row r="684" spans="1:10" ht="15.75" customHeight="1" x14ac:dyDescent="0.2">
      <c r="A684" s="11"/>
      <c r="D684" s="16"/>
      <c r="J684" s="11"/>
    </row>
    <row r="685" spans="1:10" ht="15.75" customHeight="1" x14ac:dyDescent="0.2">
      <c r="A685" s="11"/>
      <c r="D685" s="16"/>
      <c r="J685" s="11"/>
    </row>
    <row r="686" spans="1:10" ht="15.75" customHeight="1" x14ac:dyDescent="0.2">
      <c r="A686" s="11"/>
      <c r="D686" s="16"/>
      <c r="J686" s="11"/>
    </row>
    <row r="687" spans="1:10" ht="15.75" customHeight="1" x14ac:dyDescent="0.2">
      <c r="A687" s="11"/>
      <c r="D687" s="16"/>
      <c r="J687" s="11"/>
    </row>
    <row r="688" spans="1:10" ht="15.75" customHeight="1" x14ac:dyDescent="0.2">
      <c r="A688" s="11"/>
      <c r="D688" s="16"/>
      <c r="J688" s="11"/>
    </row>
    <row r="689" spans="1:10" ht="15.75" customHeight="1" x14ac:dyDescent="0.2">
      <c r="A689" s="11"/>
      <c r="D689" s="16"/>
      <c r="J689" s="11"/>
    </row>
    <row r="690" spans="1:10" ht="15.75" customHeight="1" x14ac:dyDescent="0.2">
      <c r="A690" s="11"/>
      <c r="D690" s="16"/>
      <c r="J690" s="11"/>
    </row>
    <row r="691" spans="1:10" ht="15.75" customHeight="1" x14ac:dyDescent="0.2">
      <c r="A691" s="11"/>
      <c r="D691" s="16"/>
      <c r="J691" s="11"/>
    </row>
    <row r="692" spans="1:10" ht="15.75" customHeight="1" x14ac:dyDescent="0.2">
      <c r="A692" s="11"/>
      <c r="D692" s="16"/>
      <c r="J692" s="11"/>
    </row>
    <row r="693" spans="1:10" ht="15.75" customHeight="1" x14ac:dyDescent="0.2">
      <c r="A693" s="11"/>
      <c r="D693" s="16"/>
      <c r="J693" s="11"/>
    </row>
    <row r="694" spans="1:10" ht="15.75" customHeight="1" x14ac:dyDescent="0.2">
      <c r="A694" s="11"/>
      <c r="D694" s="16"/>
      <c r="J694" s="11"/>
    </row>
    <row r="695" spans="1:10" ht="15.75" customHeight="1" x14ac:dyDescent="0.2">
      <c r="A695" s="11"/>
      <c r="D695" s="16"/>
      <c r="J695" s="11"/>
    </row>
    <row r="696" spans="1:10" ht="15.75" customHeight="1" x14ac:dyDescent="0.2">
      <c r="A696" s="11"/>
      <c r="D696" s="16"/>
      <c r="J696" s="11"/>
    </row>
    <row r="697" spans="1:10" ht="15.75" customHeight="1" x14ac:dyDescent="0.2">
      <c r="A697" s="11"/>
      <c r="D697" s="16"/>
      <c r="J697" s="11"/>
    </row>
    <row r="698" spans="1:10" ht="15.75" customHeight="1" x14ac:dyDescent="0.2">
      <c r="A698" s="11"/>
      <c r="D698" s="16"/>
      <c r="J698" s="11"/>
    </row>
    <row r="699" spans="1:10" ht="15.75" customHeight="1" x14ac:dyDescent="0.2">
      <c r="A699" s="11"/>
      <c r="D699" s="16"/>
      <c r="J699" s="11"/>
    </row>
    <row r="700" spans="1:10" ht="15.75" customHeight="1" x14ac:dyDescent="0.2">
      <c r="A700" s="11"/>
      <c r="D700" s="16"/>
      <c r="J700" s="11"/>
    </row>
    <row r="701" spans="1:10" ht="15.75" customHeight="1" x14ac:dyDescent="0.2">
      <c r="A701" s="11"/>
      <c r="D701" s="16"/>
      <c r="J701" s="11"/>
    </row>
    <row r="702" spans="1:10" ht="15.75" customHeight="1" x14ac:dyDescent="0.2">
      <c r="A702" s="11"/>
      <c r="D702" s="16"/>
      <c r="J702" s="11"/>
    </row>
    <row r="703" spans="1:10" ht="15.75" customHeight="1" x14ac:dyDescent="0.2">
      <c r="A703" s="11"/>
      <c r="D703" s="16"/>
      <c r="J703" s="11"/>
    </row>
    <row r="704" spans="1:10" ht="15.75" customHeight="1" x14ac:dyDescent="0.2">
      <c r="A704" s="11"/>
      <c r="D704" s="16"/>
      <c r="J704" s="11"/>
    </row>
    <row r="705" spans="1:10" ht="15.75" customHeight="1" x14ac:dyDescent="0.2">
      <c r="A705" s="11"/>
      <c r="D705" s="16"/>
      <c r="J705" s="11"/>
    </row>
    <row r="706" spans="1:10" ht="15.75" customHeight="1" x14ac:dyDescent="0.2">
      <c r="A706" s="11"/>
      <c r="D706" s="16"/>
      <c r="J706" s="11"/>
    </row>
    <row r="707" spans="1:10" ht="15.75" customHeight="1" x14ac:dyDescent="0.2">
      <c r="A707" s="11"/>
      <c r="D707" s="16"/>
      <c r="J707" s="11"/>
    </row>
    <row r="708" spans="1:10" ht="15.75" customHeight="1" x14ac:dyDescent="0.2">
      <c r="A708" s="11"/>
      <c r="D708" s="16"/>
      <c r="J708" s="11"/>
    </row>
    <row r="709" spans="1:10" ht="15.75" customHeight="1" x14ac:dyDescent="0.2">
      <c r="A709" s="11"/>
      <c r="D709" s="16"/>
      <c r="J709" s="11"/>
    </row>
    <row r="710" spans="1:10" ht="15.75" customHeight="1" x14ac:dyDescent="0.2">
      <c r="A710" s="11"/>
      <c r="D710" s="16"/>
      <c r="J710" s="11"/>
    </row>
    <row r="711" spans="1:10" ht="15.75" customHeight="1" x14ac:dyDescent="0.2">
      <c r="A711" s="11"/>
      <c r="D711" s="16"/>
      <c r="J711" s="11"/>
    </row>
    <row r="712" spans="1:10" ht="15.75" customHeight="1" x14ac:dyDescent="0.2">
      <c r="A712" s="11"/>
      <c r="D712" s="16"/>
      <c r="J712" s="11"/>
    </row>
    <row r="713" spans="1:10" ht="15.75" customHeight="1" x14ac:dyDescent="0.2">
      <c r="A713" s="11"/>
      <c r="D713" s="16"/>
      <c r="J713" s="11"/>
    </row>
    <row r="714" spans="1:10" ht="15.75" customHeight="1" x14ac:dyDescent="0.2">
      <c r="A714" s="11"/>
      <c r="D714" s="16"/>
      <c r="J714" s="11"/>
    </row>
    <row r="715" spans="1:10" ht="15.75" customHeight="1" x14ac:dyDescent="0.2">
      <c r="A715" s="11"/>
      <c r="D715" s="16"/>
      <c r="J715" s="11"/>
    </row>
    <row r="716" spans="1:10" ht="15.75" customHeight="1" x14ac:dyDescent="0.2">
      <c r="A716" s="11"/>
      <c r="D716" s="16"/>
      <c r="J716" s="11"/>
    </row>
    <row r="717" spans="1:10" ht="15.75" customHeight="1" x14ac:dyDescent="0.2">
      <c r="A717" s="11"/>
      <c r="D717" s="16"/>
      <c r="J717" s="11"/>
    </row>
    <row r="718" spans="1:10" ht="15.75" customHeight="1" x14ac:dyDescent="0.2">
      <c r="A718" s="11"/>
      <c r="D718" s="16"/>
      <c r="J718" s="11"/>
    </row>
    <row r="719" spans="1:10" ht="15.75" customHeight="1" x14ac:dyDescent="0.2">
      <c r="A719" s="11"/>
      <c r="D719" s="16"/>
      <c r="J719" s="11"/>
    </row>
    <row r="720" spans="1:10" ht="15.75" customHeight="1" x14ac:dyDescent="0.2">
      <c r="A720" s="11"/>
      <c r="D720" s="16"/>
      <c r="J720" s="11"/>
    </row>
    <row r="721" spans="1:10" ht="15.75" customHeight="1" x14ac:dyDescent="0.2">
      <c r="A721" s="11"/>
      <c r="D721" s="16"/>
      <c r="J721" s="11"/>
    </row>
    <row r="722" spans="1:10" ht="15.75" customHeight="1" x14ac:dyDescent="0.2">
      <c r="A722" s="11"/>
      <c r="D722" s="16"/>
      <c r="J722" s="11"/>
    </row>
    <row r="723" spans="1:10" ht="15.75" customHeight="1" x14ac:dyDescent="0.2">
      <c r="A723" s="11"/>
      <c r="D723" s="16"/>
      <c r="J723" s="11"/>
    </row>
    <row r="724" spans="1:10" ht="15.75" customHeight="1" x14ac:dyDescent="0.2">
      <c r="A724" s="11"/>
      <c r="D724" s="16"/>
      <c r="J724" s="11"/>
    </row>
    <row r="725" spans="1:10" ht="15.75" customHeight="1" x14ac:dyDescent="0.2">
      <c r="A725" s="11"/>
      <c r="D725" s="16"/>
      <c r="J725" s="11"/>
    </row>
    <row r="726" spans="1:10" ht="15.75" customHeight="1" x14ac:dyDescent="0.2">
      <c r="A726" s="11"/>
      <c r="D726" s="16"/>
      <c r="J726" s="11"/>
    </row>
    <row r="727" spans="1:10" ht="15.75" customHeight="1" x14ac:dyDescent="0.2">
      <c r="A727" s="11"/>
      <c r="D727" s="16"/>
      <c r="J727" s="11"/>
    </row>
    <row r="728" spans="1:10" ht="15.75" customHeight="1" x14ac:dyDescent="0.2">
      <c r="A728" s="11"/>
      <c r="D728" s="16"/>
      <c r="J728" s="11"/>
    </row>
    <row r="729" spans="1:10" ht="15.75" customHeight="1" x14ac:dyDescent="0.2">
      <c r="A729" s="11"/>
      <c r="D729" s="16"/>
      <c r="J729" s="11"/>
    </row>
    <row r="730" spans="1:10" ht="15.75" customHeight="1" x14ac:dyDescent="0.2">
      <c r="A730" s="11"/>
      <c r="D730" s="16"/>
      <c r="J730" s="11"/>
    </row>
    <row r="731" spans="1:10" ht="15.75" customHeight="1" x14ac:dyDescent="0.2">
      <c r="A731" s="11"/>
      <c r="D731" s="16"/>
      <c r="J731" s="11"/>
    </row>
    <row r="732" spans="1:10" ht="15.75" customHeight="1" x14ac:dyDescent="0.2">
      <c r="A732" s="11"/>
      <c r="D732" s="16"/>
      <c r="J732" s="11"/>
    </row>
    <row r="733" spans="1:10" ht="15.75" customHeight="1" x14ac:dyDescent="0.2">
      <c r="A733" s="11"/>
      <c r="D733" s="16"/>
      <c r="J733" s="11"/>
    </row>
    <row r="734" spans="1:10" ht="15.75" customHeight="1" x14ac:dyDescent="0.2">
      <c r="A734" s="11"/>
      <c r="D734" s="16"/>
      <c r="J734" s="11"/>
    </row>
    <row r="735" spans="1:10" ht="15.75" customHeight="1" x14ac:dyDescent="0.2">
      <c r="A735" s="11"/>
      <c r="D735" s="16"/>
      <c r="J735" s="11"/>
    </row>
    <row r="736" spans="1:10" ht="15.75" customHeight="1" x14ac:dyDescent="0.2">
      <c r="A736" s="11"/>
      <c r="D736" s="16"/>
      <c r="J736" s="11"/>
    </row>
    <row r="737" spans="1:10" ht="15.75" customHeight="1" x14ac:dyDescent="0.2">
      <c r="A737" s="11"/>
      <c r="D737" s="16"/>
      <c r="J737" s="11"/>
    </row>
    <row r="738" spans="1:10" ht="15.75" customHeight="1" x14ac:dyDescent="0.2">
      <c r="A738" s="11"/>
      <c r="D738" s="16"/>
      <c r="J738" s="11"/>
    </row>
    <row r="739" spans="1:10" ht="15.75" customHeight="1" x14ac:dyDescent="0.2">
      <c r="A739" s="11"/>
      <c r="D739" s="16"/>
      <c r="J739" s="11"/>
    </row>
    <row r="740" spans="1:10" ht="15.75" customHeight="1" x14ac:dyDescent="0.2">
      <c r="A740" s="11"/>
      <c r="D740" s="16"/>
      <c r="J740" s="11"/>
    </row>
    <row r="741" spans="1:10" ht="15.75" customHeight="1" x14ac:dyDescent="0.2">
      <c r="A741" s="11"/>
      <c r="D741" s="16"/>
      <c r="J741" s="11"/>
    </row>
    <row r="742" spans="1:10" ht="15.75" customHeight="1" x14ac:dyDescent="0.2">
      <c r="A742" s="11"/>
      <c r="D742" s="16"/>
      <c r="J742" s="11"/>
    </row>
    <row r="743" spans="1:10" ht="15.75" customHeight="1" x14ac:dyDescent="0.2">
      <c r="A743" s="11"/>
      <c r="D743" s="16"/>
      <c r="J743" s="11"/>
    </row>
    <row r="744" spans="1:10" ht="15.75" customHeight="1" x14ac:dyDescent="0.2">
      <c r="A744" s="11"/>
      <c r="D744" s="16"/>
      <c r="J744" s="11"/>
    </row>
    <row r="745" spans="1:10" ht="15.75" customHeight="1" x14ac:dyDescent="0.2">
      <c r="A745" s="11"/>
      <c r="D745" s="16"/>
      <c r="J745" s="11"/>
    </row>
    <row r="746" spans="1:10" ht="15.75" customHeight="1" x14ac:dyDescent="0.2">
      <c r="A746" s="11"/>
      <c r="D746" s="16"/>
      <c r="J746" s="11"/>
    </row>
    <row r="747" spans="1:10" ht="15.75" customHeight="1" x14ac:dyDescent="0.2">
      <c r="A747" s="11"/>
      <c r="D747" s="16"/>
      <c r="J747" s="11"/>
    </row>
    <row r="748" spans="1:10" ht="15.75" customHeight="1" x14ac:dyDescent="0.2">
      <c r="A748" s="11"/>
      <c r="D748" s="16"/>
      <c r="J748" s="11"/>
    </row>
    <row r="749" spans="1:10" ht="15.75" customHeight="1" x14ac:dyDescent="0.2">
      <c r="A749" s="11"/>
      <c r="D749" s="16"/>
      <c r="J749" s="11"/>
    </row>
    <row r="750" spans="1:10" ht="15.75" customHeight="1" x14ac:dyDescent="0.2">
      <c r="A750" s="11"/>
      <c r="D750" s="16"/>
      <c r="J750" s="11"/>
    </row>
    <row r="751" spans="1:10" ht="15.75" customHeight="1" x14ac:dyDescent="0.2">
      <c r="A751" s="11"/>
      <c r="D751" s="16"/>
      <c r="J751" s="11"/>
    </row>
    <row r="752" spans="1:10" ht="15.75" customHeight="1" x14ac:dyDescent="0.2">
      <c r="A752" s="11"/>
      <c r="D752" s="16"/>
      <c r="J752" s="11"/>
    </row>
    <row r="753" spans="1:10" ht="15.75" customHeight="1" x14ac:dyDescent="0.2">
      <c r="A753" s="11"/>
      <c r="D753" s="16"/>
      <c r="J753" s="11"/>
    </row>
    <row r="754" spans="1:10" ht="15.75" customHeight="1" x14ac:dyDescent="0.2">
      <c r="A754" s="11"/>
      <c r="D754" s="16"/>
      <c r="J754" s="11"/>
    </row>
    <row r="755" spans="1:10" ht="15.75" customHeight="1" x14ac:dyDescent="0.2">
      <c r="A755" s="11"/>
      <c r="D755" s="16"/>
      <c r="J755" s="11"/>
    </row>
    <row r="756" spans="1:10" ht="15.75" customHeight="1" x14ac:dyDescent="0.2">
      <c r="A756" s="11"/>
      <c r="D756" s="16"/>
      <c r="J756" s="11"/>
    </row>
    <row r="757" spans="1:10" ht="15.75" customHeight="1" x14ac:dyDescent="0.2">
      <c r="A757" s="11"/>
      <c r="D757" s="16"/>
      <c r="J757" s="11"/>
    </row>
    <row r="758" spans="1:10" ht="15.75" customHeight="1" x14ac:dyDescent="0.2">
      <c r="A758" s="11"/>
      <c r="D758" s="16"/>
      <c r="J758" s="11"/>
    </row>
    <row r="759" spans="1:10" ht="15.75" customHeight="1" x14ac:dyDescent="0.2">
      <c r="A759" s="11"/>
      <c r="D759" s="16"/>
      <c r="J759" s="11"/>
    </row>
    <row r="760" spans="1:10" ht="15.75" customHeight="1" x14ac:dyDescent="0.2">
      <c r="A760" s="11"/>
      <c r="D760" s="16"/>
      <c r="J760" s="11"/>
    </row>
    <row r="761" spans="1:10" ht="15.75" customHeight="1" x14ac:dyDescent="0.2">
      <c r="A761" s="11"/>
      <c r="D761" s="16"/>
      <c r="J761" s="11"/>
    </row>
    <row r="762" spans="1:10" ht="15.75" customHeight="1" x14ac:dyDescent="0.2">
      <c r="A762" s="11"/>
      <c r="D762" s="16"/>
      <c r="J762" s="11"/>
    </row>
    <row r="763" spans="1:10" ht="15.75" customHeight="1" x14ac:dyDescent="0.2">
      <c r="A763" s="11"/>
      <c r="D763" s="16"/>
      <c r="J763" s="11"/>
    </row>
    <row r="764" spans="1:10" ht="15.75" customHeight="1" x14ac:dyDescent="0.2">
      <c r="A764" s="11"/>
      <c r="D764" s="16"/>
      <c r="J764" s="11"/>
    </row>
    <row r="765" spans="1:10" ht="15.75" customHeight="1" x14ac:dyDescent="0.2">
      <c r="A765" s="11"/>
      <c r="D765" s="16"/>
      <c r="J765" s="11"/>
    </row>
    <row r="766" spans="1:10" ht="15.75" customHeight="1" x14ac:dyDescent="0.2">
      <c r="A766" s="11"/>
      <c r="D766" s="16"/>
      <c r="J766" s="11"/>
    </row>
    <row r="767" spans="1:10" ht="15.75" customHeight="1" x14ac:dyDescent="0.2">
      <c r="A767" s="11"/>
      <c r="D767" s="16"/>
      <c r="J767" s="11"/>
    </row>
    <row r="768" spans="1:10" ht="15.75" customHeight="1" x14ac:dyDescent="0.2">
      <c r="A768" s="11"/>
      <c r="D768" s="16"/>
      <c r="J768" s="11"/>
    </row>
    <row r="769" spans="1:10" ht="15.75" customHeight="1" x14ac:dyDescent="0.2">
      <c r="A769" s="11"/>
      <c r="D769" s="16"/>
      <c r="J769" s="11"/>
    </row>
    <row r="770" spans="1:10" ht="15.75" customHeight="1" x14ac:dyDescent="0.2">
      <c r="A770" s="11"/>
      <c r="D770" s="16"/>
      <c r="J770" s="11"/>
    </row>
    <row r="771" spans="1:10" ht="15.75" customHeight="1" x14ac:dyDescent="0.2">
      <c r="A771" s="11"/>
      <c r="D771" s="16"/>
      <c r="J771" s="11"/>
    </row>
    <row r="772" spans="1:10" ht="15.75" customHeight="1" x14ac:dyDescent="0.2">
      <c r="A772" s="11"/>
      <c r="D772" s="16"/>
      <c r="J772" s="11"/>
    </row>
    <row r="773" spans="1:10" ht="15.75" customHeight="1" x14ac:dyDescent="0.2">
      <c r="A773" s="11"/>
      <c r="D773" s="16"/>
      <c r="J773" s="11"/>
    </row>
    <row r="774" spans="1:10" ht="15.75" customHeight="1" x14ac:dyDescent="0.2">
      <c r="A774" s="11"/>
      <c r="D774" s="16"/>
      <c r="J774" s="11"/>
    </row>
    <row r="775" spans="1:10" ht="15.75" customHeight="1" x14ac:dyDescent="0.2">
      <c r="A775" s="11"/>
      <c r="D775" s="16"/>
      <c r="J775" s="11"/>
    </row>
    <row r="776" spans="1:10" ht="15.75" customHeight="1" x14ac:dyDescent="0.2">
      <c r="A776" s="11"/>
      <c r="D776" s="16"/>
      <c r="J776" s="11"/>
    </row>
    <row r="777" spans="1:10" ht="15.75" customHeight="1" x14ac:dyDescent="0.2">
      <c r="A777" s="11"/>
      <c r="D777" s="16"/>
      <c r="J777" s="11"/>
    </row>
    <row r="778" spans="1:10" ht="15.75" customHeight="1" x14ac:dyDescent="0.2">
      <c r="A778" s="11"/>
      <c r="D778" s="16"/>
      <c r="J778" s="11"/>
    </row>
    <row r="779" spans="1:10" ht="15.75" customHeight="1" x14ac:dyDescent="0.2">
      <c r="A779" s="11"/>
      <c r="D779" s="16"/>
      <c r="J779" s="11"/>
    </row>
    <row r="780" spans="1:10" ht="15.75" customHeight="1" x14ac:dyDescent="0.2">
      <c r="A780" s="11"/>
      <c r="D780" s="16"/>
      <c r="J780" s="11"/>
    </row>
    <row r="781" spans="1:10" ht="15.75" customHeight="1" x14ac:dyDescent="0.2">
      <c r="A781" s="11"/>
      <c r="D781" s="16"/>
      <c r="J781" s="11"/>
    </row>
    <row r="782" spans="1:10" ht="15.75" customHeight="1" x14ac:dyDescent="0.2">
      <c r="A782" s="11"/>
      <c r="D782" s="16"/>
      <c r="J782" s="11"/>
    </row>
    <row r="783" spans="1:10" ht="15.75" customHeight="1" x14ac:dyDescent="0.2">
      <c r="A783" s="11"/>
      <c r="D783" s="16"/>
      <c r="J783" s="11"/>
    </row>
    <row r="784" spans="1:10" ht="15.75" customHeight="1" x14ac:dyDescent="0.2">
      <c r="A784" s="11"/>
      <c r="D784" s="16"/>
      <c r="J784" s="11"/>
    </row>
    <row r="785" spans="1:10" ht="15.75" customHeight="1" x14ac:dyDescent="0.2">
      <c r="A785" s="11"/>
      <c r="D785" s="16"/>
      <c r="J785" s="11"/>
    </row>
    <row r="786" spans="1:10" ht="15.75" customHeight="1" x14ac:dyDescent="0.2">
      <c r="A786" s="11"/>
      <c r="D786" s="16"/>
      <c r="J786" s="11"/>
    </row>
    <row r="787" spans="1:10" ht="15.75" customHeight="1" x14ac:dyDescent="0.2">
      <c r="A787" s="11"/>
      <c r="D787" s="16"/>
      <c r="J787" s="11"/>
    </row>
    <row r="788" spans="1:10" ht="15.75" customHeight="1" x14ac:dyDescent="0.2">
      <c r="A788" s="11"/>
      <c r="D788" s="16"/>
      <c r="J788" s="11"/>
    </row>
    <row r="789" spans="1:10" ht="15.75" customHeight="1" x14ac:dyDescent="0.2">
      <c r="A789" s="11"/>
      <c r="D789" s="16"/>
      <c r="J789" s="11"/>
    </row>
    <row r="790" spans="1:10" ht="15.75" customHeight="1" x14ac:dyDescent="0.2">
      <c r="A790" s="11"/>
      <c r="D790" s="16"/>
      <c r="J790" s="11"/>
    </row>
    <row r="791" spans="1:10" ht="15.75" customHeight="1" x14ac:dyDescent="0.2">
      <c r="A791" s="11"/>
      <c r="D791" s="16"/>
      <c r="J791" s="11"/>
    </row>
    <row r="792" spans="1:10" ht="15.75" customHeight="1" x14ac:dyDescent="0.2">
      <c r="A792" s="11"/>
      <c r="D792" s="16"/>
      <c r="J792" s="11"/>
    </row>
    <row r="793" spans="1:10" ht="15.75" customHeight="1" x14ac:dyDescent="0.2">
      <c r="A793" s="11"/>
      <c r="D793" s="16"/>
      <c r="J793" s="11"/>
    </row>
    <row r="794" spans="1:10" ht="15.75" customHeight="1" x14ac:dyDescent="0.2">
      <c r="A794" s="11"/>
      <c r="D794" s="16"/>
      <c r="J794" s="11"/>
    </row>
    <row r="795" spans="1:10" ht="15.75" customHeight="1" x14ac:dyDescent="0.2">
      <c r="A795" s="11"/>
      <c r="D795" s="16"/>
      <c r="J795" s="11"/>
    </row>
    <row r="796" spans="1:10" ht="15.75" customHeight="1" x14ac:dyDescent="0.2">
      <c r="A796" s="11"/>
      <c r="D796" s="16"/>
      <c r="J796" s="11"/>
    </row>
    <row r="797" spans="1:10" ht="15.75" customHeight="1" x14ac:dyDescent="0.2">
      <c r="A797" s="11"/>
      <c r="D797" s="16"/>
      <c r="J797" s="11"/>
    </row>
    <row r="798" spans="1:10" ht="15.75" customHeight="1" x14ac:dyDescent="0.2">
      <c r="A798" s="11"/>
      <c r="D798" s="16"/>
      <c r="J798" s="11"/>
    </row>
    <row r="799" spans="1:10" ht="15.75" customHeight="1" x14ac:dyDescent="0.2">
      <c r="A799" s="11"/>
      <c r="D799" s="16"/>
      <c r="J799" s="11"/>
    </row>
    <row r="800" spans="1:10" ht="15.75" customHeight="1" x14ac:dyDescent="0.2">
      <c r="A800" s="11"/>
      <c r="D800" s="16"/>
      <c r="J800" s="11"/>
    </row>
    <row r="801" spans="1:10" ht="15.75" customHeight="1" x14ac:dyDescent="0.2">
      <c r="A801" s="11"/>
      <c r="D801" s="16"/>
      <c r="J801" s="11"/>
    </row>
    <row r="802" spans="1:10" ht="15.75" customHeight="1" x14ac:dyDescent="0.2">
      <c r="A802" s="11"/>
      <c r="D802" s="16"/>
      <c r="J802" s="11"/>
    </row>
    <row r="803" spans="1:10" ht="15.75" customHeight="1" x14ac:dyDescent="0.2">
      <c r="A803" s="11"/>
      <c r="D803" s="16"/>
      <c r="J803" s="11"/>
    </row>
    <row r="804" spans="1:10" ht="15.75" customHeight="1" x14ac:dyDescent="0.2">
      <c r="A804" s="11"/>
      <c r="D804" s="16"/>
      <c r="J804" s="11"/>
    </row>
    <row r="805" spans="1:10" ht="15.75" customHeight="1" x14ac:dyDescent="0.2">
      <c r="A805" s="11"/>
      <c r="D805" s="16"/>
      <c r="J805" s="11"/>
    </row>
    <row r="806" spans="1:10" ht="15.75" customHeight="1" x14ac:dyDescent="0.2">
      <c r="A806" s="11"/>
      <c r="D806" s="16"/>
      <c r="J806" s="11"/>
    </row>
    <row r="807" spans="1:10" ht="15.75" customHeight="1" x14ac:dyDescent="0.2">
      <c r="A807" s="11"/>
      <c r="D807" s="16"/>
      <c r="J807" s="11"/>
    </row>
    <row r="808" spans="1:10" ht="15.75" customHeight="1" x14ac:dyDescent="0.2">
      <c r="A808" s="11"/>
      <c r="D808" s="16"/>
      <c r="J808" s="11"/>
    </row>
    <row r="809" spans="1:10" ht="15.75" customHeight="1" x14ac:dyDescent="0.2">
      <c r="A809" s="11"/>
      <c r="D809" s="16"/>
      <c r="J809" s="11"/>
    </row>
    <row r="810" spans="1:10" ht="15.75" customHeight="1" x14ac:dyDescent="0.2">
      <c r="A810" s="11"/>
      <c r="D810" s="16"/>
      <c r="J810" s="11"/>
    </row>
    <row r="811" spans="1:10" ht="15.75" customHeight="1" x14ac:dyDescent="0.2">
      <c r="A811" s="11"/>
      <c r="D811" s="16"/>
      <c r="J811" s="11"/>
    </row>
    <row r="812" spans="1:10" ht="15.75" customHeight="1" x14ac:dyDescent="0.2">
      <c r="A812" s="11"/>
      <c r="D812" s="16"/>
      <c r="J812" s="11"/>
    </row>
    <row r="813" spans="1:10" ht="15.75" customHeight="1" x14ac:dyDescent="0.2">
      <c r="A813" s="11"/>
      <c r="D813" s="16"/>
      <c r="J813" s="11"/>
    </row>
    <row r="814" spans="1:10" ht="15.75" customHeight="1" x14ac:dyDescent="0.2">
      <c r="A814" s="11"/>
      <c r="D814" s="16"/>
      <c r="J814" s="11"/>
    </row>
    <row r="815" spans="1:10" ht="15.75" customHeight="1" x14ac:dyDescent="0.2">
      <c r="A815" s="11"/>
      <c r="D815" s="16"/>
      <c r="J815" s="11"/>
    </row>
    <row r="816" spans="1:10" ht="15.75" customHeight="1" x14ac:dyDescent="0.2">
      <c r="A816" s="11"/>
      <c r="D816" s="16"/>
      <c r="J816" s="11"/>
    </row>
    <row r="817" spans="1:10" ht="15.75" customHeight="1" x14ac:dyDescent="0.2">
      <c r="A817" s="11"/>
      <c r="D817" s="16"/>
      <c r="J817" s="11"/>
    </row>
    <row r="818" spans="1:10" ht="15.75" customHeight="1" x14ac:dyDescent="0.2">
      <c r="A818" s="11"/>
      <c r="D818" s="16"/>
      <c r="J818" s="11"/>
    </row>
    <row r="819" spans="1:10" ht="15.75" customHeight="1" x14ac:dyDescent="0.2">
      <c r="A819" s="11"/>
      <c r="D819" s="16"/>
      <c r="J819" s="11"/>
    </row>
    <row r="820" spans="1:10" ht="15.75" customHeight="1" x14ac:dyDescent="0.2">
      <c r="A820" s="11"/>
      <c r="D820" s="16"/>
      <c r="J820" s="11"/>
    </row>
    <row r="821" spans="1:10" ht="15.75" customHeight="1" x14ac:dyDescent="0.2">
      <c r="A821" s="11"/>
      <c r="D821" s="16"/>
      <c r="J821" s="11"/>
    </row>
    <row r="822" spans="1:10" ht="15.75" customHeight="1" x14ac:dyDescent="0.2">
      <c r="A822" s="11"/>
      <c r="D822" s="16"/>
      <c r="J822" s="11"/>
    </row>
    <row r="823" spans="1:10" ht="15.75" customHeight="1" x14ac:dyDescent="0.2">
      <c r="A823" s="11"/>
      <c r="D823" s="16"/>
      <c r="J823" s="11"/>
    </row>
    <row r="824" spans="1:10" ht="15.75" customHeight="1" x14ac:dyDescent="0.2">
      <c r="A824" s="11"/>
      <c r="D824" s="16"/>
      <c r="J824" s="11"/>
    </row>
    <row r="825" spans="1:10" ht="15.75" customHeight="1" x14ac:dyDescent="0.2">
      <c r="A825" s="11"/>
      <c r="D825" s="16"/>
      <c r="J825" s="11"/>
    </row>
    <row r="826" spans="1:10" ht="15.75" customHeight="1" x14ac:dyDescent="0.2">
      <c r="A826" s="11"/>
      <c r="D826" s="16"/>
      <c r="J826" s="11"/>
    </row>
    <row r="827" spans="1:10" ht="15.75" customHeight="1" x14ac:dyDescent="0.2">
      <c r="A827" s="11"/>
      <c r="D827" s="16"/>
      <c r="J827" s="11"/>
    </row>
    <row r="828" spans="1:10" ht="15.75" customHeight="1" x14ac:dyDescent="0.2">
      <c r="A828" s="11"/>
      <c r="D828" s="16"/>
      <c r="J828" s="11"/>
    </row>
    <row r="829" spans="1:10" ht="15.75" customHeight="1" x14ac:dyDescent="0.2">
      <c r="A829" s="11"/>
      <c r="D829" s="16"/>
      <c r="J829" s="11"/>
    </row>
    <row r="830" spans="1:10" ht="15.75" customHeight="1" x14ac:dyDescent="0.2">
      <c r="A830" s="11"/>
      <c r="D830" s="16"/>
      <c r="J830" s="11"/>
    </row>
    <row r="831" spans="1:10" ht="15.75" customHeight="1" x14ac:dyDescent="0.2">
      <c r="A831" s="11"/>
      <c r="D831" s="16"/>
      <c r="J831" s="11"/>
    </row>
    <row r="832" spans="1:10" ht="15.75" customHeight="1" x14ac:dyDescent="0.2">
      <c r="A832" s="11"/>
      <c r="D832" s="16"/>
      <c r="J832" s="11"/>
    </row>
    <row r="833" spans="1:10" ht="15.75" customHeight="1" x14ac:dyDescent="0.2">
      <c r="A833" s="11"/>
      <c r="D833" s="16"/>
      <c r="J833" s="11"/>
    </row>
    <row r="834" spans="1:10" ht="15.75" customHeight="1" x14ac:dyDescent="0.2">
      <c r="A834" s="11"/>
      <c r="D834" s="16"/>
      <c r="J834" s="11"/>
    </row>
    <row r="835" spans="1:10" ht="15.75" customHeight="1" x14ac:dyDescent="0.2">
      <c r="A835" s="11"/>
      <c r="D835" s="16"/>
      <c r="J835" s="11"/>
    </row>
    <row r="836" spans="1:10" ht="15.75" customHeight="1" x14ac:dyDescent="0.2">
      <c r="A836" s="11"/>
      <c r="D836" s="16"/>
      <c r="J836" s="11"/>
    </row>
    <row r="837" spans="1:10" ht="15.75" customHeight="1" x14ac:dyDescent="0.2">
      <c r="A837" s="11"/>
      <c r="D837" s="16"/>
      <c r="J837" s="11"/>
    </row>
    <row r="838" spans="1:10" ht="15.75" customHeight="1" x14ac:dyDescent="0.2">
      <c r="A838" s="11"/>
      <c r="D838" s="16"/>
      <c r="J838" s="11"/>
    </row>
    <row r="839" spans="1:10" ht="15.75" customHeight="1" x14ac:dyDescent="0.2">
      <c r="A839" s="11"/>
      <c r="D839" s="16"/>
      <c r="J839" s="11"/>
    </row>
    <row r="840" spans="1:10" ht="15.75" customHeight="1" x14ac:dyDescent="0.2">
      <c r="A840" s="11"/>
      <c r="D840" s="16"/>
      <c r="J840" s="11"/>
    </row>
    <row r="841" spans="1:10" ht="15.75" customHeight="1" x14ac:dyDescent="0.2">
      <c r="A841" s="11"/>
      <c r="D841" s="16"/>
      <c r="J841" s="11"/>
    </row>
    <row r="842" spans="1:10" ht="15.75" customHeight="1" x14ac:dyDescent="0.2">
      <c r="A842" s="11"/>
      <c r="D842" s="16"/>
      <c r="J842" s="11"/>
    </row>
    <row r="843" spans="1:10" ht="15.75" customHeight="1" x14ac:dyDescent="0.2">
      <c r="A843" s="11"/>
      <c r="D843" s="16"/>
      <c r="J843" s="11"/>
    </row>
    <row r="844" spans="1:10" ht="15.75" customHeight="1" x14ac:dyDescent="0.2">
      <c r="A844" s="11"/>
      <c r="D844" s="16"/>
      <c r="J844" s="11"/>
    </row>
    <row r="845" spans="1:10" ht="15.75" customHeight="1" x14ac:dyDescent="0.2">
      <c r="A845" s="11"/>
      <c r="D845" s="16"/>
      <c r="J845" s="11"/>
    </row>
    <row r="846" spans="1:10" ht="15.75" customHeight="1" x14ac:dyDescent="0.2">
      <c r="A846" s="11"/>
      <c r="D846" s="16"/>
      <c r="J846" s="11"/>
    </row>
    <row r="847" spans="1:10" ht="15.75" customHeight="1" x14ac:dyDescent="0.2">
      <c r="A847" s="11"/>
      <c r="D847" s="16"/>
      <c r="J847" s="11"/>
    </row>
    <row r="848" spans="1:10" ht="15.75" customHeight="1" x14ac:dyDescent="0.2">
      <c r="A848" s="11"/>
      <c r="D848" s="16"/>
      <c r="J848" s="11"/>
    </row>
    <row r="849" spans="1:10" ht="15.75" customHeight="1" x14ac:dyDescent="0.2">
      <c r="A849" s="11"/>
      <c r="D849" s="16"/>
      <c r="J849" s="11"/>
    </row>
    <row r="850" spans="1:10" ht="15.75" customHeight="1" x14ac:dyDescent="0.2">
      <c r="A850" s="11"/>
      <c r="D850" s="16"/>
      <c r="J850" s="11"/>
    </row>
    <row r="851" spans="1:10" ht="15.75" customHeight="1" x14ac:dyDescent="0.2">
      <c r="A851" s="11"/>
      <c r="D851" s="16"/>
      <c r="J851" s="11"/>
    </row>
    <row r="852" spans="1:10" ht="15.75" customHeight="1" x14ac:dyDescent="0.2">
      <c r="A852" s="11"/>
      <c r="D852" s="16"/>
      <c r="J852" s="11"/>
    </row>
    <row r="853" spans="1:10" ht="15.75" customHeight="1" x14ac:dyDescent="0.2">
      <c r="A853" s="11"/>
      <c r="D853" s="16"/>
      <c r="J853" s="11"/>
    </row>
    <row r="854" spans="1:10" ht="15.75" customHeight="1" x14ac:dyDescent="0.2">
      <c r="A854" s="11"/>
      <c r="D854" s="16"/>
      <c r="J854" s="11"/>
    </row>
    <row r="855" spans="1:10" ht="15.75" customHeight="1" x14ac:dyDescent="0.2">
      <c r="A855" s="11"/>
      <c r="D855" s="16"/>
      <c r="J855" s="11"/>
    </row>
    <row r="856" spans="1:10" ht="15.75" customHeight="1" x14ac:dyDescent="0.2">
      <c r="A856" s="11"/>
      <c r="D856" s="16"/>
      <c r="J856" s="11"/>
    </row>
    <row r="857" spans="1:10" ht="15.75" customHeight="1" x14ac:dyDescent="0.2">
      <c r="A857" s="11"/>
      <c r="D857" s="16"/>
      <c r="J857" s="11"/>
    </row>
    <row r="858" spans="1:10" ht="15.75" customHeight="1" x14ac:dyDescent="0.2">
      <c r="A858" s="11"/>
      <c r="D858" s="16"/>
      <c r="J858" s="11"/>
    </row>
    <row r="859" spans="1:10" ht="15.75" customHeight="1" x14ac:dyDescent="0.2">
      <c r="A859" s="11"/>
      <c r="D859" s="16"/>
      <c r="J859" s="11"/>
    </row>
    <row r="860" spans="1:10" ht="15.75" customHeight="1" x14ac:dyDescent="0.2">
      <c r="A860" s="11"/>
      <c r="D860" s="16"/>
      <c r="J860" s="11"/>
    </row>
    <row r="861" spans="1:10" ht="15.75" customHeight="1" x14ac:dyDescent="0.2">
      <c r="A861" s="11"/>
      <c r="D861" s="16"/>
      <c r="J861" s="11"/>
    </row>
    <row r="862" spans="1:10" ht="15.75" customHeight="1" x14ac:dyDescent="0.2">
      <c r="A862" s="11"/>
      <c r="D862" s="16"/>
      <c r="J862" s="11"/>
    </row>
    <row r="863" spans="1:10" ht="15.75" customHeight="1" x14ac:dyDescent="0.2">
      <c r="A863" s="11"/>
      <c r="D863" s="16"/>
      <c r="J863" s="11"/>
    </row>
    <row r="864" spans="1:10" ht="15.75" customHeight="1" x14ac:dyDescent="0.2">
      <c r="A864" s="11"/>
      <c r="D864" s="16"/>
      <c r="J864" s="11"/>
    </row>
    <row r="865" spans="1:10" ht="15.75" customHeight="1" x14ac:dyDescent="0.2">
      <c r="A865" s="11"/>
      <c r="D865" s="16"/>
      <c r="J865" s="11"/>
    </row>
    <row r="866" spans="1:10" ht="15.75" customHeight="1" x14ac:dyDescent="0.2">
      <c r="A866" s="11"/>
      <c r="D866" s="16"/>
      <c r="J866" s="11"/>
    </row>
    <row r="867" spans="1:10" ht="15.75" customHeight="1" x14ac:dyDescent="0.2">
      <c r="A867" s="11"/>
      <c r="D867" s="16"/>
      <c r="J867" s="11"/>
    </row>
    <row r="868" spans="1:10" ht="15.75" customHeight="1" x14ac:dyDescent="0.2">
      <c r="A868" s="11"/>
      <c r="D868" s="16"/>
      <c r="J868" s="11"/>
    </row>
    <row r="869" spans="1:10" ht="15.75" customHeight="1" x14ac:dyDescent="0.2">
      <c r="A869" s="11"/>
      <c r="D869" s="16"/>
      <c r="J869" s="11"/>
    </row>
    <row r="870" spans="1:10" ht="15.75" customHeight="1" x14ac:dyDescent="0.2">
      <c r="A870" s="11"/>
      <c r="D870" s="16"/>
      <c r="J870" s="11"/>
    </row>
    <row r="871" spans="1:10" ht="15.75" customHeight="1" x14ac:dyDescent="0.2">
      <c r="A871" s="11"/>
      <c r="D871" s="16"/>
      <c r="J871" s="11"/>
    </row>
    <row r="872" spans="1:10" ht="15.75" customHeight="1" x14ac:dyDescent="0.2">
      <c r="A872" s="11"/>
      <c r="D872" s="16"/>
      <c r="J872" s="11"/>
    </row>
    <row r="873" spans="1:10" ht="15.75" customHeight="1" x14ac:dyDescent="0.2">
      <c r="A873" s="11"/>
      <c r="D873" s="16"/>
      <c r="J873" s="11"/>
    </row>
    <row r="874" spans="1:10" ht="15.75" customHeight="1" x14ac:dyDescent="0.2">
      <c r="A874" s="11"/>
      <c r="D874" s="16"/>
      <c r="J874" s="11"/>
    </row>
    <row r="875" spans="1:10" ht="15.75" customHeight="1" x14ac:dyDescent="0.2">
      <c r="A875" s="11"/>
      <c r="D875" s="16"/>
      <c r="J875" s="11"/>
    </row>
    <row r="876" spans="1:10" ht="15.75" customHeight="1" x14ac:dyDescent="0.2">
      <c r="A876" s="11"/>
      <c r="D876" s="16"/>
      <c r="J876" s="11"/>
    </row>
    <row r="877" spans="1:10" ht="15.75" customHeight="1" x14ac:dyDescent="0.2">
      <c r="A877" s="11"/>
      <c r="D877" s="16"/>
      <c r="J877" s="11"/>
    </row>
    <row r="878" spans="1:10" ht="15.75" customHeight="1" x14ac:dyDescent="0.2">
      <c r="A878" s="11"/>
      <c r="D878" s="16"/>
      <c r="J878" s="11"/>
    </row>
    <row r="879" spans="1:10" ht="15.75" customHeight="1" x14ac:dyDescent="0.2">
      <c r="A879" s="11"/>
      <c r="D879" s="16"/>
      <c r="J879" s="11"/>
    </row>
    <row r="880" spans="1:10" ht="15.75" customHeight="1" x14ac:dyDescent="0.2">
      <c r="A880" s="11"/>
      <c r="D880" s="16"/>
      <c r="J880" s="11"/>
    </row>
    <row r="881" spans="1:10" ht="15.75" customHeight="1" x14ac:dyDescent="0.2">
      <c r="A881" s="11"/>
      <c r="D881" s="16"/>
      <c r="J881" s="11"/>
    </row>
    <row r="882" spans="1:10" ht="15.75" customHeight="1" x14ac:dyDescent="0.2">
      <c r="A882" s="11"/>
      <c r="D882" s="16"/>
      <c r="J882" s="11"/>
    </row>
    <row r="883" spans="1:10" ht="15.75" customHeight="1" x14ac:dyDescent="0.2">
      <c r="A883" s="11"/>
      <c r="D883" s="16"/>
      <c r="J883" s="11"/>
    </row>
    <row r="884" spans="1:10" ht="15.75" customHeight="1" x14ac:dyDescent="0.2">
      <c r="A884" s="11"/>
      <c r="D884" s="16"/>
      <c r="J884" s="11"/>
    </row>
    <row r="885" spans="1:10" ht="15.75" customHeight="1" x14ac:dyDescent="0.2">
      <c r="A885" s="11"/>
      <c r="D885" s="16"/>
      <c r="J885" s="11"/>
    </row>
    <row r="886" spans="1:10" ht="15.75" customHeight="1" x14ac:dyDescent="0.2">
      <c r="A886" s="11"/>
      <c r="D886" s="16"/>
      <c r="J886" s="11"/>
    </row>
    <row r="887" spans="1:10" ht="15.75" customHeight="1" x14ac:dyDescent="0.2">
      <c r="A887" s="11"/>
      <c r="D887" s="16"/>
      <c r="J887" s="11"/>
    </row>
    <row r="888" spans="1:10" ht="15.75" customHeight="1" x14ac:dyDescent="0.2">
      <c r="A888" s="11"/>
      <c r="D888" s="16"/>
      <c r="J888" s="11"/>
    </row>
    <row r="889" spans="1:10" ht="15.75" customHeight="1" x14ac:dyDescent="0.2">
      <c r="A889" s="11"/>
      <c r="D889" s="16"/>
      <c r="J889" s="11"/>
    </row>
    <row r="890" spans="1:10" ht="15.75" customHeight="1" x14ac:dyDescent="0.2">
      <c r="A890" s="11"/>
      <c r="D890" s="16"/>
      <c r="J890" s="11"/>
    </row>
    <row r="891" spans="1:10" ht="15.75" customHeight="1" x14ac:dyDescent="0.2">
      <c r="A891" s="11"/>
      <c r="D891" s="16"/>
      <c r="J891" s="11"/>
    </row>
    <row r="892" spans="1:10" ht="15.75" customHeight="1" x14ac:dyDescent="0.2">
      <c r="A892" s="11"/>
      <c r="D892" s="16"/>
      <c r="J892" s="11"/>
    </row>
    <row r="893" spans="1:10" ht="15.75" customHeight="1" x14ac:dyDescent="0.2">
      <c r="A893" s="11"/>
      <c r="D893" s="16"/>
      <c r="J893" s="11"/>
    </row>
    <row r="894" spans="1:10" ht="15.75" customHeight="1" x14ac:dyDescent="0.2">
      <c r="A894" s="11"/>
      <c r="D894" s="16"/>
      <c r="J894" s="11"/>
    </row>
    <row r="895" spans="1:10" ht="15.75" customHeight="1" x14ac:dyDescent="0.2">
      <c r="A895" s="11"/>
      <c r="D895" s="16"/>
      <c r="J895" s="11"/>
    </row>
    <row r="896" spans="1:10" ht="15.75" customHeight="1" x14ac:dyDescent="0.2">
      <c r="A896" s="11"/>
      <c r="D896" s="16"/>
      <c r="J896" s="11"/>
    </row>
    <row r="897" spans="1:10" ht="15.75" customHeight="1" x14ac:dyDescent="0.2">
      <c r="A897" s="11"/>
      <c r="D897" s="16"/>
      <c r="J897" s="11"/>
    </row>
    <row r="898" spans="1:10" ht="15.75" customHeight="1" x14ac:dyDescent="0.2">
      <c r="A898" s="11"/>
      <c r="D898" s="16"/>
      <c r="J898" s="11"/>
    </row>
    <row r="899" spans="1:10" ht="15.75" customHeight="1" x14ac:dyDescent="0.2">
      <c r="A899" s="11"/>
      <c r="D899" s="16"/>
      <c r="J899" s="11"/>
    </row>
    <row r="900" spans="1:10" ht="15.75" customHeight="1" x14ac:dyDescent="0.2">
      <c r="A900" s="11"/>
      <c r="D900" s="16"/>
      <c r="J900" s="11"/>
    </row>
    <row r="901" spans="1:10" ht="15.75" customHeight="1" x14ac:dyDescent="0.2">
      <c r="A901" s="11"/>
      <c r="D901" s="16"/>
      <c r="J901" s="11"/>
    </row>
    <row r="902" spans="1:10" ht="15.75" customHeight="1" x14ac:dyDescent="0.2">
      <c r="A902" s="11"/>
      <c r="D902" s="16"/>
      <c r="J902" s="11"/>
    </row>
    <row r="903" spans="1:10" ht="15.75" customHeight="1" x14ac:dyDescent="0.2">
      <c r="A903" s="11"/>
      <c r="D903" s="16"/>
      <c r="J903" s="11"/>
    </row>
    <row r="904" spans="1:10" ht="15.75" customHeight="1" x14ac:dyDescent="0.2">
      <c r="A904" s="11"/>
      <c r="D904" s="16"/>
      <c r="J904" s="11"/>
    </row>
    <row r="905" spans="1:10" ht="15.75" customHeight="1" x14ac:dyDescent="0.2">
      <c r="A905" s="11"/>
      <c r="D905" s="16"/>
      <c r="J905" s="11"/>
    </row>
    <row r="906" spans="1:10" ht="15.75" customHeight="1" x14ac:dyDescent="0.2">
      <c r="A906" s="11"/>
      <c r="D906" s="16"/>
      <c r="J906" s="11"/>
    </row>
    <row r="907" spans="1:10" ht="15.75" customHeight="1" x14ac:dyDescent="0.2">
      <c r="A907" s="11"/>
      <c r="D907" s="16"/>
      <c r="J907" s="11"/>
    </row>
    <row r="908" spans="1:10" ht="15.75" customHeight="1" x14ac:dyDescent="0.2">
      <c r="A908" s="11"/>
      <c r="D908" s="16"/>
      <c r="J908" s="11"/>
    </row>
    <row r="909" spans="1:10" ht="15.75" customHeight="1" x14ac:dyDescent="0.2">
      <c r="A909" s="11"/>
      <c r="D909" s="16"/>
      <c r="J909" s="11"/>
    </row>
    <row r="910" spans="1:10" ht="15.75" customHeight="1" x14ac:dyDescent="0.2">
      <c r="A910" s="11"/>
      <c r="D910" s="16"/>
      <c r="J910" s="11"/>
    </row>
    <row r="911" spans="1:10" ht="15.75" customHeight="1" x14ac:dyDescent="0.2">
      <c r="A911" s="11"/>
      <c r="D911" s="16"/>
      <c r="J911" s="11"/>
    </row>
    <row r="912" spans="1:10" ht="15.75" customHeight="1" x14ac:dyDescent="0.2">
      <c r="A912" s="11"/>
      <c r="D912" s="16"/>
      <c r="J912" s="11"/>
    </row>
    <row r="913" spans="1:10" ht="15.75" customHeight="1" x14ac:dyDescent="0.2">
      <c r="A913" s="11"/>
      <c r="D913" s="16"/>
      <c r="J913" s="11"/>
    </row>
    <row r="914" spans="1:10" ht="15.75" customHeight="1" x14ac:dyDescent="0.2">
      <c r="A914" s="11"/>
      <c r="D914" s="16"/>
      <c r="J914" s="11"/>
    </row>
    <row r="915" spans="1:10" ht="15.75" customHeight="1" x14ac:dyDescent="0.2">
      <c r="A915" s="11"/>
      <c r="D915" s="16"/>
      <c r="J915" s="11"/>
    </row>
    <row r="916" spans="1:10" ht="15.75" customHeight="1" x14ac:dyDescent="0.2">
      <c r="A916" s="11"/>
      <c r="D916" s="16"/>
      <c r="J916" s="11"/>
    </row>
    <row r="917" spans="1:10" ht="15.75" customHeight="1" x14ac:dyDescent="0.2">
      <c r="A917" s="11"/>
      <c r="D917" s="16"/>
      <c r="J917" s="11"/>
    </row>
    <row r="918" spans="1:10" ht="15.75" customHeight="1" x14ac:dyDescent="0.2">
      <c r="A918" s="11"/>
      <c r="D918" s="16"/>
      <c r="J918" s="11"/>
    </row>
    <row r="919" spans="1:10" ht="15.75" customHeight="1" x14ac:dyDescent="0.2">
      <c r="A919" s="11"/>
      <c r="D919" s="16"/>
      <c r="J919" s="11"/>
    </row>
    <row r="920" spans="1:10" ht="15.75" customHeight="1" x14ac:dyDescent="0.2">
      <c r="A920" s="11"/>
      <c r="D920" s="16"/>
      <c r="J920" s="11"/>
    </row>
    <row r="921" spans="1:10" ht="15.75" customHeight="1" x14ac:dyDescent="0.2">
      <c r="A921" s="11"/>
      <c r="D921" s="16"/>
      <c r="J921" s="11"/>
    </row>
    <row r="922" spans="1:10" ht="15.75" customHeight="1" x14ac:dyDescent="0.2">
      <c r="A922" s="11"/>
      <c r="D922" s="16"/>
      <c r="J922" s="11"/>
    </row>
    <row r="923" spans="1:10" ht="15.75" customHeight="1" x14ac:dyDescent="0.2">
      <c r="A923" s="11"/>
      <c r="D923" s="16"/>
      <c r="J923" s="11"/>
    </row>
    <row r="924" spans="1:10" ht="15.75" customHeight="1" x14ac:dyDescent="0.2">
      <c r="A924" s="11"/>
      <c r="D924" s="16"/>
      <c r="J924" s="11"/>
    </row>
    <row r="925" spans="1:10" ht="15.75" customHeight="1" x14ac:dyDescent="0.2">
      <c r="A925" s="11"/>
      <c r="D925" s="16"/>
      <c r="J925" s="11"/>
    </row>
    <row r="926" spans="1:10" ht="15.75" customHeight="1" x14ac:dyDescent="0.2">
      <c r="A926" s="11"/>
      <c r="D926" s="16"/>
      <c r="J926" s="11"/>
    </row>
    <row r="927" spans="1:10" ht="15.75" customHeight="1" x14ac:dyDescent="0.2">
      <c r="A927" s="11"/>
      <c r="D927" s="16"/>
      <c r="J927" s="11"/>
    </row>
    <row r="928" spans="1:10" ht="15.75" customHeight="1" x14ac:dyDescent="0.2">
      <c r="A928" s="11"/>
      <c r="D928" s="16"/>
      <c r="J928" s="11"/>
    </row>
    <row r="929" spans="1:10" ht="15.75" customHeight="1" x14ac:dyDescent="0.2">
      <c r="A929" s="11"/>
      <c r="D929" s="16"/>
      <c r="J929" s="11"/>
    </row>
    <row r="930" spans="1:10" ht="15.75" customHeight="1" x14ac:dyDescent="0.2">
      <c r="A930" s="11"/>
      <c r="D930" s="16"/>
      <c r="J930" s="11"/>
    </row>
    <row r="931" spans="1:10" ht="15.75" customHeight="1" x14ac:dyDescent="0.2">
      <c r="A931" s="11"/>
      <c r="D931" s="16"/>
      <c r="J931" s="11"/>
    </row>
    <row r="932" spans="1:10" ht="15.75" customHeight="1" x14ac:dyDescent="0.2">
      <c r="A932" s="11"/>
      <c r="D932" s="16"/>
      <c r="J932" s="11"/>
    </row>
    <row r="933" spans="1:10" ht="15.75" customHeight="1" x14ac:dyDescent="0.2">
      <c r="A933" s="11"/>
      <c r="D933" s="16"/>
      <c r="J933" s="11"/>
    </row>
    <row r="934" spans="1:10" ht="15.75" customHeight="1" x14ac:dyDescent="0.2">
      <c r="A934" s="11"/>
      <c r="D934" s="16"/>
      <c r="J934" s="11"/>
    </row>
    <row r="935" spans="1:10" ht="15.75" customHeight="1" x14ac:dyDescent="0.2">
      <c r="A935" s="11"/>
      <c r="D935" s="16"/>
      <c r="J935" s="11"/>
    </row>
    <row r="936" spans="1:10" ht="15.75" customHeight="1" x14ac:dyDescent="0.2">
      <c r="A936" s="11"/>
      <c r="D936" s="16"/>
      <c r="J936" s="11"/>
    </row>
    <row r="937" spans="1:10" ht="15.75" customHeight="1" x14ac:dyDescent="0.2">
      <c r="A937" s="11"/>
      <c r="D937" s="16"/>
      <c r="J937" s="11"/>
    </row>
    <row r="938" spans="1:10" ht="15.75" customHeight="1" x14ac:dyDescent="0.2">
      <c r="A938" s="11"/>
      <c r="D938" s="16"/>
      <c r="J938" s="11"/>
    </row>
    <row r="939" spans="1:10" ht="15.75" customHeight="1" x14ac:dyDescent="0.2">
      <c r="A939" s="11"/>
      <c r="D939" s="16"/>
      <c r="J939" s="11"/>
    </row>
    <row r="940" spans="1:10" ht="15.75" customHeight="1" x14ac:dyDescent="0.2">
      <c r="A940" s="11"/>
      <c r="D940" s="16"/>
      <c r="J940" s="11"/>
    </row>
    <row r="941" spans="1:10" ht="15.75" customHeight="1" x14ac:dyDescent="0.2">
      <c r="A941" s="11"/>
      <c r="D941" s="16"/>
      <c r="J941" s="11"/>
    </row>
    <row r="942" spans="1:10" ht="15.75" customHeight="1" x14ac:dyDescent="0.2">
      <c r="A942" s="11"/>
      <c r="D942" s="16"/>
      <c r="J942" s="11"/>
    </row>
    <row r="943" spans="1:10" ht="15.75" customHeight="1" x14ac:dyDescent="0.2">
      <c r="A943" s="11"/>
      <c r="D943" s="16"/>
      <c r="J943" s="11"/>
    </row>
    <row r="944" spans="1:10" ht="15.75" customHeight="1" x14ac:dyDescent="0.2">
      <c r="A944" s="11"/>
      <c r="D944" s="16"/>
      <c r="J944" s="11"/>
    </row>
    <row r="945" spans="1:10" ht="15.75" customHeight="1" x14ac:dyDescent="0.2">
      <c r="A945" s="11"/>
      <c r="D945" s="16"/>
      <c r="J945" s="11"/>
    </row>
    <row r="946" spans="1:10" ht="15.75" customHeight="1" x14ac:dyDescent="0.2">
      <c r="A946" s="11"/>
      <c r="D946" s="16"/>
      <c r="J946" s="11"/>
    </row>
    <row r="947" spans="1:10" ht="15.75" customHeight="1" x14ac:dyDescent="0.2">
      <c r="A947" s="11"/>
      <c r="D947" s="16"/>
      <c r="J947" s="11"/>
    </row>
    <row r="948" spans="1:10" ht="15.75" customHeight="1" x14ac:dyDescent="0.2">
      <c r="A948" s="11"/>
      <c r="D948" s="16"/>
      <c r="J948" s="11"/>
    </row>
    <row r="949" spans="1:10" ht="15.75" customHeight="1" x14ac:dyDescent="0.2">
      <c r="A949" s="11"/>
      <c r="D949" s="16"/>
      <c r="J949" s="11"/>
    </row>
    <row r="950" spans="1:10" ht="15.75" customHeight="1" x14ac:dyDescent="0.2">
      <c r="A950" s="11"/>
      <c r="D950" s="16"/>
      <c r="J950" s="11"/>
    </row>
    <row r="951" spans="1:10" ht="15.75" customHeight="1" x14ac:dyDescent="0.2">
      <c r="A951" s="11"/>
      <c r="D951" s="16"/>
      <c r="J951" s="11"/>
    </row>
    <row r="952" spans="1:10" ht="15.75" customHeight="1" x14ac:dyDescent="0.2">
      <c r="A952" s="11"/>
      <c r="D952" s="16"/>
      <c r="J952" s="11"/>
    </row>
    <row r="953" spans="1:10" ht="15.75" customHeight="1" x14ac:dyDescent="0.2">
      <c r="A953" s="11"/>
      <c r="D953" s="16"/>
      <c r="J953" s="11"/>
    </row>
    <row r="954" spans="1:10" ht="15.75" customHeight="1" x14ac:dyDescent="0.2">
      <c r="A954" s="11"/>
      <c r="D954" s="16"/>
      <c r="J954" s="11"/>
    </row>
    <row r="955" spans="1:10" ht="15.75" customHeight="1" x14ac:dyDescent="0.2">
      <c r="A955" s="11"/>
      <c r="D955" s="16"/>
      <c r="J955" s="11"/>
    </row>
    <row r="956" spans="1:10" ht="15.75" customHeight="1" x14ac:dyDescent="0.2">
      <c r="A956" s="11"/>
      <c r="D956" s="16"/>
      <c r="J956" s="11"/>
    </row>
    <row r="957" spans="1:10" ht="15.75" customHeight="1" x14ac:dyDescent="0.2">
      <c r="A957" s="11"/>
      <c r="D957" s="16"/>
      <c r="J957" s="11"/>
    </row>
    <row r="958" spans="1:10" ht="15.75" customHeight="1" x14ac:dyDescent="0.2">
      <c r="A958" s="11"/>
      <c r="D958" s="16"/>
      <c r="J958" s="11"/>
    </row>
    <row r="959" spans="1:10" ht="15.75" customHeight="1" x14ac:dyDescent="0.2">
      <c r="A959" s="11"/>
      <c r="D959" s="16"/>
      <c r="J959" s="11"/>
    </row>
    <row r="960" spans="1:10" ht="15.75" customHeight="1" x14ac:dyDescent="0.2">
      <c r="A960" s="11"/>
      <c r="D960" s="16"/>
      <c r="J960" s="11"/>
    </row>
    <row r="961" spans="1:10" ht="15.75" customHeight="1" x14ac:dyDescent="0.2">
      <c r="A961" s="11"/>
      <c r="D961" s="16"/>
      <c r="J961" s="11"/>
    </row>
    <row r="962" spans="1:10" ht="15.75" customHeight="1" x14ac:dyDescent="0.2">
      <c r="A962" s="11"/>
      <c r="D962" s="16"/>
      <c r="J962" s="11"/>
    </row>
    <row r="963" spans="1:10" ht="15.75" customHeight="1" x14ac:dyDescent="0.2">
      <c r="A963" s="11"/>
      <c r="D963" s="16"/>
      <c r="J963" s="11"/>
    </row>
    <row r="964" spans="1:10" ht="15.75" customHeight="1" x14ac:dyDescent="0.2">
      <c r="A964" s="11"/>
      <c r="D964" s="16"/>
      <c r="J964" s="11"/>
    </row>
    <row r="965" spans="1:10" ht="15.75" customHeight="1" x14ac:dyDescent="0.2">
      <c r="A965" s="11"/>
      <c r="D965" s="16"/>
      <c r="J965" s="11"/>
    </row>
    <row r="966" spans="1:10" ht="15.75" customHeight="1" x14ac:dyDescent="0.2">
      <c r="A966" s="11"/>
      <c r="D966" s="16"/>
      <c r="J966" s="11"/>
    </row>
    <row r="967" spans="1:10" ht="15.75" customHeight="1" x14ac:dyDescent="0.2">
      <c r="A967" s="11"/>
      <c r="D967" s="16"/>
      <c r="J967" s="11"/>
    </row>
    <row r="968" spans="1:10" ht="15.75" customHeight="1" x14ac:dyDescent="0.2">
      <c r="A968" s="11"/>
      <c r="D968" s="16"/>
      <c r="J968" s="11"/>
    </row>
    <row r="969" spans="1:10" ht="15.75" customHeight="1" x14ac:dyDescent="0.2">
      <c r="A969" s="11"/>
      <c r="D969" s="16"/>
      <c r="J969" s="11"/>
    </row>
    <row r="970" spans="1:10" ht="15.75" customHeight="1" x14ac:dyDescent="0.2">
      <c r="A970" s="11"/>
      <c r="D970" s="16"/>
      <c r="J970" s="11"/>
    </row>
    <row r="971" spans="1:10" ht="15.75" customHeight="1" x14ac:dyDescent="0.2">
      <c r="A971" s="11"/>
      <c r="D971" s="16"/>
      <c r="J971" s="11"/>
    </row>
    <row r="972" spans="1:10" ht="15.75" customHeight="1" x14ac:dyDescent="0.2">
      <c r="A972" s="11"/>
      <c r="D972" s="16"/>
      <c r="J972" s="11"/>
    </row>
    <row r="973" spans="1:10" ht="15.75" customHeight="1" x14ac:dyDescent="0.2">
      <c r="A973" s="11"/>
      <c r="D973" s="16"/>
      <c r="J973" s="11"/>
    </row>
    <row r="974" spans="1:10" ht="15.75" customHeight="1" x14ac:dyDescent="0.2">
      <c r="A974" s="11"/>
      <c r="D974" s="16"/>
      <c r="J974" s="11"/>
    </row>
    <row r="975" spans="1:10" ht="15.75" customHeight="1" x14ac:dyDescent="0.2">
      <c r="A975" s="11"/>
      <c r="D975" s="16"/>
      <c r="J975" s="11"/>
    </row>
    <row r="976" spans="1:10" ht="15.75" customHeight="1" x14ac:dyDescent="0.2">
      <c r="A976" s="11"/>
      <c r="D976" s="16"/>
      <c r="J976" s="11"/>
    </row>
    <row r="977" spans="1:10" ht="15.75" customHeight="1" x14ac:dyDescent="0.2">
      <c r="A977" s="11"/>
      <c r="D977" s="16"/>
      <c r="J977" s="11"/>
    </row>
    <row r="978" spans="1:10" ht="15.75" customHeight="1" x14ac:dyDescent="0.2">
      <c r="A978" s="11"/>
      <c r="D978" s="16"/>
      <c r="J978" s="11"/>
    </row>
    <row r="979" spans="1:10" ht="15.75" customHeight="1" x14ac:dyDescent="0.2">
      <c r="A979" s="11"/>
      <c r="D979" s="16"/>
      <c r="J979" s="11"/>
    </row>
    <row r="980" spans="1:10" ht="15.75" customHeight="1" x14ac:dyDescent="0.2">
      <c r="A980" s="11"/>
      <c r="D980" s="16"/>
      <c r="J980" s="11"/>
    </row>
    <row r="981" spans="1:10" ht="15.75" customHeight="1" x14ac:dyDescent="0.2">
      <c r="A981" s="11"/>
      <c r="D981" s="16"/>
      <c r="J981" s="11"/>
    </row>
    <row r="982" spans="1:10" ht="15.75" customHeight="1" x14ac:dyDescent="0.2">
      <c r="A982" s="11"/>
      <c r="D982" s="16"/>
      <c r="J982" s="11"/>
    </row>
    <row r="983" spans="1:10" ht="15.75" customHeight="1" x14ac:dyDescent="0.2">
      <c r="A983" s="11"/>
      <c r="D983" s="16"/>
      <c r="J983" s="11"/>
    </row>
    <row r="984" spans="1:10" ht="15.75" customHeight="1" x14ac:dyDescent="0.2">
      <c r="A984" s="11"/>
      <c r="D984" s="16"/>
      <c r="J984" s="11"/>
    </row>
    <row r="985" spans="1:10" ht="15.75" customHeight="1" x14ac:dyDescent="0.2">
      <c r="A985" s="11"/>
      <c r="D985" s="16"/>
      <c r="J985" s="11"/>
    </row>
    <row r="986" spans="1:10" ht="15.75" customHeight="1" x14ac:dyDescent="0.2">
      <c r="A986" s="11"/>
      <c r="D986" s="16"/>
      <c r="J986" s="11"/>
    </row>
    <row r="987" spans="1:10" ht="15.75" customHeight="1" x14ac:dyDescent="0.2">
      <c r="A987" s="11"/>
      <c r="D987" s="16"/>
      <c r="J987" s="11"/>
    </row>
    <row r="988" spans="1:10" ht="15.75" customHeight="1" x14ac:dyDescent="0.2">
      <c r="A988" s="11"/>
      <c r="D988" s="16"/>
      <c r="J988" s="11"/>
    </row>
    <row r="989" spans="1:10" ht="15.75" customHeight="1" x14ac:dyDescent="0.2">
      <c r="A989" s="11"/>
      <c r="D989" s="16"/>
      <c r="J989" s="11"/>
    </row>
    <row r="990" spans="1:10" ht="15.75" customHeight="1" x14ac:dyDescent="0.2">
      <c r="A990" s="11"/>
      <c r="D990" s="16"/>
      <c r="J990" s="11"/>
    </row>
    <row r="991" spans="1:10" ht="15.75" customHeight="1" x14ac:dyDescent="0.2">
      <c r="A991" s="11"/>
      <c r="D991" s="16"/>
      <c r="J991" s="11"/>
    </row>
    <row r="992" spans="1:10" ht="15.75" customHeight="1" x14ac:dyDescent="0.2">
      <c r="A992" s="11"/>
      <c r="D992" s="16"/>
      <c r="J992" s="11"/>
    </row>
    <row r="993" spans="1:10" ht="15.75" customHeight="1" x14ac:dyDescent="0.2">
      <c r="A993" s="11"/>
      <c r="D993" s="16"/>
      <c r="J993" s="11"/>
    </row>
  </sheetData>
  <conditionalFormatting sqref="I1:I71">
    <cfRule type="cellIs" dxfId="1" priority="1" operator="equal">
      <formula>"Not Built"</formula>
    </cfRule>
  </conditionalFormatting>
  <conditionalFormatting sqref="I1:I71">
    <cfRule type="cellIs" dxfId="0" priority="2" operator="equal">
      <formula>"Operational"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General Characteristics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2020-09-27T04:13:45Z</dcterms:created>
  <dcterms:modified xsi:type="dcterms:W3CDTF">2020-10-23T22:18:08Z</dcterms:modified>
</cp:coreProperties>
</file>